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ил3" sheetId="1" r:id="rId1"/>
    <sheet name="прил4 " sheetId="2" r:id="rId2"/>
    <sheet name="прил5" sheetId="3" r:id="rId3"/>
  </sheets>
  <definedNames>
    <definedName name="_xlnm.Print_Area" localSheetId="0">'прил3'!$A$1:$G$39</definedName>
    <definedName name="_xlnm.Print_Area" localSheetId="1">'прил4 '!$B$1:$J$306</definedName>
    <definedName name="_xlnm.Print_Area" localSheetId="2">'прил5'!$A$1:$K$365</definedName>
  </definedNames>
  <calcPr fullCalcOnLoad="1"/>
</workbook>
</file>

<file path=xl/sharedStrings.xml><?xml version="1.0" encoding="utf-8"?>
<sst xmlns="http://schemas.openxmlformats.org/spreadsheetml/2006/main" count="3440" uniqueCount="295">
  <si>
    <t xml:space="preserve">Наименование  </t>
  </si>
  <si>
    <t>Бюджет</t>
  </si>
  <si>
    <t>Общегосударственные расходы</t>
  </si>
  <si>
    <t>Функционирование органов местного самоуправления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</si>
  <si>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</si>
  <si>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</si>
  <si>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</si>
  <si>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</si>
  <si>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</si>
  <si>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</si>
  <si>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</si>
  <si>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</si>
  <si>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</si>
  <si>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</si>
  <si>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</si>
  <si>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</si>
  <si>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</si>
  <si>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</si>
  <si>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</si>
  <si>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</si>
  <si>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Всего расходов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</si>
  <si>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</si>
  <si>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</si>
  <si>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</si>
  <si>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</si>
  <si>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</si>
  <si>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</si>
  <si>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</si>
  <si>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</si>
  <si>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</si>
  <si>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</si>
  <si>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</si>
  <si>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ЦСТ</t>
  </si>
  <si>
    <t>ВР</t>
  </si>
  <si>
    <t>Центральный аппарат</t>
  </si>
  <si>
    <t>Школы- детские сады, школы начальные, неполные средние и средние</t>
  </si>
  <si>
    <t xml:space="preserve">Учреждения по внешкольной работе с детьми </t>
  </si>
  <si>
    <t>Учреждения, обеспечивающие предоставление услуг в сфере образования</t>
  </si>
  <si>
    <t>Обеспечение деятельности подведомственных учреждений</t>
  </si>
  <si>
    <t xml:space="preserve">Музеи и постоянные выставки </t>
  </si>
  <si>
    <t xml:space="preserve">Библиотеки </t>
  </si>
  <si>
    <t>Центры спортивной подготовки</t>
  </si>
  <si>
    <t>Социальное обеспечение населения</t>
  </si>
  <si>
    <t>005</t>
  </si>
  <si>
    <t>тыс.руб.</t>
  </si>
  <si>
    <t xml:space="preserve">Бюджет </t>
  </si>
  <si>
    <t>10</t>
  </si>
  <si>
    <t>12</t>
  </si>
  <si>
    <t>Глава муниципального образования</t>
  </si>
  <si>
    <t>Функционирование высшего должностного лица</t>
  </si>
  <si>
    <t>Благоустройство</t>
  </si>
  <si>
    <t>Уличное освещение</t>
  </si>
  <si>
    <t>Организация и содержание мест захоронения</t>
  </si>
  <si>
    <t xml:space="preserve">Озеленение </t>
  </si>
  <si>
    <t>Специальные (коррекционные) учреждения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</si>
  <si>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</si>
  <si>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</si>
  <si>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</si>
  <si>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0020300</t>
  </si>
  <si>
    <t xml:space="preserve">Выполнение функций органами местного самоуправления </t>
  </si>
  <si>
    <t>Председатель представительного органа местного самоуправления</t>
  </si>
  <si>
    <t>0021100</t>
  </si>
  <si>
    <t>0020400</t>
  </si>
  <si>
    <t>013</t>
  </si>
  <si>
    <t>0700500</t>
  </si>
  <si>
    <t>Прочие расходы</t>
  </si>
  <si>
    <t>001</t>
  </si>
  <si>
    <t>006</t>
  </si>
  <si>
    <t>Субсидии юридическим лицам</t>
  </si>
  <si>
    <t>3500200</t>
  </si>
  <si>
    <t>3510500</t>
  </si>
  <si>
    <t>Мероприятия в области коммунального хозяйства</t>
  </si>
  <si>
    <t>6000100</t>
  </si>
  <si>
    <t>6000300</t>
  </si>
  <si>
    <t>6000400</t>
  </si>
  <si>
    <t>6000500</t>
  </si>
  <si>
    <t>Прочие мероприятия по благоустройству городских округов и поселений</t>
  </si>
  <si>
    <t>4209900</t>
  </si>
  <si>
    <t>4219900</t>
  </si>
  <si>
    <t>4239900</t>
  </si>
  <si>
    <t>4339900</t>
  </si>
  <si>
    <t>4529900</t>
  </si>
  <si>
    <t>4409900</t>
  </si>
  <si>
    <t>4419900</t>
  </si>
  <si>
    <t>4429900</t>
  </si>
  <si>
    <t>Физическая культура и спорт</t>
  </si>
  <si>
    <t>4829900</t>
  </si>
  <si>
    <t>4910100</t>
  </si>
  <si>
    <t>Социальные выплаты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</si>
  <si>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</si>
  <si>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</si>
  <si>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</si>
  <si>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</si>
  <si>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4508500</t>
  </si>
  <si>
    <t xml:space="preserve"> </t>
  </si>
  <si>
    <t xml:space="preserve">Оздоровление детей </t>
  </si>
  <si>
    <t>4320200</t>
  </si>
  <si>
    <t>5058600</t>
  </si>
  <si>
    <t>Мероприятия по проведению оздоровительной кампании детей</t>
  </si>
  <si>
    <t>4320000</t>
  </si>
  <si>
    <t>792</t>
  </si>
  <si>
    <t>7950000</t>
  </si>
  <si>
    <t xml:space="preserve">  </t>
  </si>
  <si>
    <t xml:space="preserve">Вед </t>
  </si>
  <si>
    <t xml:space="preserve">Разд </t>
  </si>
  <si>
    <t>Подр</t>
  </si>
  <si>
    <t xml:space="preserve">Цст </t>
  </si>
  <si>
    <t>В/ р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</si>
  <si>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</si>
  <si>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</si>
  <si>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</si>
  <si>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</si>
  <si>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</si>
  <si>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</si>
  <si>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>164</t>
  </si>
  <si>
    <t xml:space="preserve">Физическая культура и спорт </t>
  </si>
  <si>
    <t>720</t>
  </si>
  <si>
    <t>Обеспечение деятельности финансовых, налоговых и таможенных органов и органов надзора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</si>
  <si>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</si>
  <si>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</si>
  <si>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</si>
  <si>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</si>
  <si>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</si>
  <si>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</si>
  <si>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</si>
  <si>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</si>
  <si>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</si>
  <si>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</si>
  <si>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 xml:space="preserve">        </t>
  </si>
  <si>
    <t>6700000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</si>
  <si>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</si>
  <si>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</si>
  <si>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</si>
  <si>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Организация деятельности административной комиссии</t>
  </si>
  <si>
    <t>Формирование и организация деятельности комиссии по делам несовершеннолетних и защите их прав</t>
  </si>
  <si>
    <t>Выполнение полномочий в сфере трудовых отношений</t>
  </si>
  <si>
    <t>5210213</t>
  </si>
  <si>
    <t>5210206</t>
  </si>
  <si>
    <t>5210207</t>
  </si>
  <si>
    <t xml:space="preserve">Дворцы и дома культуры, другие учреждения культуры </t>
  </si>
  <si>
    <t>Культура и  кинематография</t>
  </si>
  <si>
    <t xml:space="preserve">Другие вопросы в области культуры и  кинематографии </t>
  </si>
  <si>
    <t xml:space="preserve">Финансовое обеспечение образовательного процесса в муниципальных общеобразовательных учреждениях </t>
  </si>
  <si>
    <t>5210204</t>
  </si>
  <si>
    <t xml:space="preserve"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</t>
  </si>
  <si>
    <t xml:space="preserve">Итого </t>
  </si>
  <si>
    <t>5210212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</si>
  <si>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</si>
  <si>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</si>
  <si>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</si>
  <si>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Другие вопросы в области физической культуры и спорта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</si>
  <si>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</si>
  <si>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</si>
  <si>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</si>
  <si>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>Другие вопросы в области жилищно-коммунального хозяйства</t>
  </si>
  <si>
    <t>Прочие мероприятия по благоустройству городских округов</t>
  </si>
  <si>
    <t xml:space="preserve">Физическая культура  и спорт </t>
  </si>
  <si>
    <t>Городские средства</t>
  </si>
  <si>
    <t>Областные средства</t>
  </si>
  <si>
    <t>Доплаты председателям общественных организаций</t>
  </si>
  <si>
    <t>0920330</t>
  </si>
  <si>
    <t>0920320</t>
  </si>
  <si>
    <t>Мероприятия по организации оздоровительной кампании детей</t>
  </si>
  <si>
    <t>4320100</t>
  </si>
  <si>
    <t>5200900</t>
  </si>
  <si>
    <t>Ежемесячное денежное вознаграждение за классное руководство</t>
  </si>
  <si>
    <t>5100310</t>
  </si>
  <si>
    <t>Общеэкономические вопросы</t>
  </si>
  <si>
    <t>5053701</t>
  </si>
  <si>
    <t>Дорожное хозяйство</t>
  </si>
  <si>
    <t xml:space="preserve">Охрана семьи и детства </t>
  </si>
  <si>
    <t>Доплаты председателям уличных комитетов</t>
  </si>
  <si>
    <t>0920340</t>
  </si>
  <si>
    <t>Охрана семьи и детства</t>
  </si>
  <si>
    <r>
      <t>Б</t>
    </r>
    <r>
      <rPr>
        <b/>
        <sz val="12"/>
        <rFont val="Times New Roman"/>
        <family val="1"/>
      </rPr>
      <t xml:space="preserve">лагоустройство </t>
    </r>
  </si>
  <si>
    <t>ОТДЕЛ ПО КУЛЬТУРЕ И ИСКУССТВУ  АДМИНИСТРАЦИИ ГОРОДА ЛИВНЫ</t>
  </si>
  <si>
    <t>ОТДЕЛ ПО ФИЗИЧЕСКОЙ КУЛЬТУРЕ И СПОРТУ АДМИНИСТРАЦИИ ГОРОДА ЛИВНЫ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</si>
  <si>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</si>
  <si>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Выполнение функций казенными учреждениями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</si>
  <si>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</si>
  <si>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Общегосударственные вопросы</t>
  </si>
  <si>
    <t xml:space="preserve">КОНТРОЛЬНО-СЧЕТНАЯ ПАЛАТА ГОРОДА ЛИВНЫ ОРЛОВСКОЙ ОБЛАСТИ </t>
  </si>
  <si>
    <t>900</t>
  </si>
  <si>
    <t>5052102</t>
  </si>
  <si>
    <t>611</t>
  </si>
  <si>
    <t>612</t>
  </si>
  <si>
    <t>Субсидии бюджетным учреждениям на иные цели</t>
  </si>
  <si>
    <t>621</t>
  </si>
  <si>
    <t>6740000</t>
  </si>
  <si>
    <t>Содержание ребенка в семье опекуна и приемной семье, а также вознаграждение, причитающееся приемному родителю</t>
  </si>
  <si>
    <t>6730300</t>
  </si>
  <si>
    <t>6730202</t>
  </si>
  <si>
    <t>6730203</t>
  </si>
  <si>
    <t>7950009</t>
  </si>
  <si>
    <t>5215901</t>
  </si>
  <si>
    <t xml:space="preserve">Выплата ежемесячной денежной компенсации педагогическим работникам муниципальных образовательных учреждениях в целях содействия их обеспечению книгоиздательской и периодическими изданиями </t>
  </si>
  <si>
    <t>4359900</t>
  </si>
  <si>
    <t>756</t>
  </si>
  <si>
    <t xml:space="preserve">Распределение бюджетных ассигнований по разделам и подразделам 
 классификации расходов бюджета города Ливны на 2013 год
</t>
  </si>
  <si>
    <t>Распределение бюджетных ассигнований по разделам, подразделам, целевым статьям и видам расходов  классификации расходов бюджета города Ливны на 2013 год</t>
  </si>
  <si>
    <t>0920350</t>
  </si>
  <si>
    <t>Прочие расходы органов местного самоуправления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</si>
  <si>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</si>
  <si>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 xml:space="preserve"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</t>
  </si>
  <si>
    <t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</t>
  </si>
  <si>
    <t>6730400</t>
  </si>
  <si>
    <t>7950008</t>
  </si>
  <si>
    <t>Капитальный ремонт  муниципального жилищного фонда</t>
  </si>
  <si>
    <t>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</t>
  </si>
  <si>
    <t xml:space="preserve">Муниципальная поддержка в сфере культуры и кинематографии </t>
  </si>
  <si>
    <t>Оказание помощи малообеспеченным слоям населения</t>
  </si>
  <si>
    <t>Проезд школьников из малоимущих семей от места жительства до муниципальных бюджетных и казенных общеобразовательных учреждений города Ливны</t>
  </si>
  <si>
    <t>7950001</t>
  </si>
  <si>
    <t>3450110</t>
  </si>
  <si>
    <t>1008831</t>
  </si>
  <si>
    <t>7950006</t>
  </si>
  <si>
    <t>0900210</t>
  </si>
  <si>
    <t>3150208</t>
  </si>
  <si>
    <t>3150209</t>
  </si>
  <si>
    <t>7950002</t>
  </si>
  <si>
    <t>7950007</t>
  </si>
  <si>
    <t>Городские целевые программы</t>
  </si>
  <si>
    <t>1008821</t>
  </si>
  <si>
    <t>Другие вопросы в области  физической культуры  и спорта</t>
  </si>
  <si>
    <t>Капитальный ремонт муниципального жилищного фонда</t>
  </si>
  <si>
    <t xml:space="preserve"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 </t>
  </si>
  <si>
    <t>Выполнение полномочий в сфере опеки и попечительства</t>
  </si>
  <si>
    <t>Другие вопросы в области физической культуры и спорта</t>
  </si>
  <si>
    <t>0920360</t>
  </si>
  <si>
    <t>Приобретение квартир в муниципальную собственность</t>
  </si>
  <si>
    <t xml:space="preserve">Наказы избирателей депутатам городского Совета народных депутатов </t>
  </si>
  <si>
    <t>Наказы избирателей депутатам городского Совета народных депутатов</t>
  </si>
  <si>
    <t>Возмещение расходов бюджетов  муниципальных образований на обеспечение питанием учащихся муниципальных общеобразовательных учреждений</t>
  </si>
  <si>
    <t>Реализация Закона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</t>
  </si>
  <si>
    <t xml:space="preserve">Возмещение расходов бюджетов  муниципальных образований на обеспечение питанием учащихся муниципальных общеобразовательных учреждений </t>
  </si>
  <si>
    <t>Долгосрочная городская целевая программа «Обеспечение жильем молодых семей на 2011-2015 годы»</t>
  </si>
  <si>
    <t>Долгосрочная городская целевая программа "Развитие дошкольного образования в городе Ливны на 2012-2015 годы"</t>
  </si>
  <si>
    <t>Городская целевая программа "Культура и искусство города Ливны на 2011-2015 годы"</t>
  </si>
  <si>
    <t>Долгосрочная городская целевая программа "Нравственное и патриотическое воспитание граждан города Ливны на 2011-2015 годы"</t>
  </si>
  <si>
    <t>Долгосрочная городская целевая программа "Профилактика наркомании, алкоголизма и табакокурения в городе Ливны Орловской области на 2012-2014 годы"</t>
  </si>
  <si>
    <t>Муниципальная целевая долгосрочная программа "Развитие архивного дела в городе Ливны Орловской области на 2013-2015 годы"</t>
  </si>
  <si>
    <t>Программа содействия занятости молодежи г. Ливны на 2013-2015г.г</t>
  </si>
  <si>
    <t>Муниципальная программа "Ремонт дворовых территорий многоквартирных домов и проездов к дворовым территориям многоквартирных домов в городе Ливны на 2013-2015 годы"</t>
  </si>
  <si>
    <t>Долгосрочная городская целевая программа "Молодежь города Ливны на 2011-2015 годы"</t>
  </si>
  <si>
    <t xml:space="preserve">Долгосрочная городская целевая программа  "Развитие физической культуры и спорта в городе Ливны Орловской области на 2013-2016 годы" </t>
  </si>
  <si>
    <t>Ведомственная структура расходов  бюджета города Ливны на 2013 год</t>
  </si>
  <si>
    <t>Долгосрочная городская целевая программа "Развитие физической культуры и спорта в городе Ливны Орловской области на 2013-2016 годы"</t>
  </si>
  <si>
    <t>Муниципальная целевая программа "Развитие архивного дела в городе Ливны Орловской области на 2013-2015 годы"</t>
  </si>
  <si>
    <t>Долгосрочная муниципальная целевая программа "Развитие и поддержка малого и среднего предпринимательства в городе Ливны Орловской области на 2013-2015 годы"</t>
  </si>
  <si>
    <t>Обеспечение бесплатного проезда на городском, пригородном (в сельской местности -на внутрирайонном) транспорте(кроме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</si>
  <si>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Программа содействия занятости молодежи г. Ливны на 2013-2015 г.г.</t>
  </si>
  <si>
    <t>Муниципальная программа "Обеспечение безопасности дорожного движения на территории города Ливны Орловской области на 2013-2015 годы"</t>
  </si>
  <si>
    <t>Муниципальная программа "Ремонт улично-дорожной сети города Ливны на 2013-2015 годы"</t>
  </si>
  <si>
    <t>Группы хозяйственного обслуживания</t>
  </si>
  <si>
    <t>Функционирование представительного органа местного самоуправления</t>
  </si>
  <si>
    <t>Резервный фонд администрации</t>
  </si>
  <si>
    <t>Детские дошкольные учреждения</t>
  </si>
  <si>
    <t>5059901</t>
  </si>
  <si>
    <t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</t>
  </si>
  <si>
    <t>Выплата персональных надбавок местного значения лицам, имеющим особые заслуги перед городом</t>
  </si>
  <si>
    <t>5059902</t>
  </si>
  <si>
    <t>Долгосрочная городская целевая программа "Обеспечение жильем молодых семей на 2011-2015 годы"</t>
  </si>
  <si>
    <t xml:space="preserve">Функционирование высшего должностного лица  </t>
  </si>
  <si>
    <t xml:space="preserve">Функционирование представительного органа </t>
  </si>
  <si>
    <t xml:space="preserve">Функционирование высшего должностного лица </t>
  </si>
  <si>
    <t>Глава города</t>
  </si>
  <si>
    <t xml:space="preserve">Функционирование представительного органа местного самоуправления </t>
  </si>
  <si>
    <t>Председатель Ливенского городского Совета народных депутатов</t>
  </si>
  <si>
    <t>Обеспечение деятельности финансовых, налоговых органов и органов финансового надзора</t>
  </si>
  <si>
    <t>Доплаты к пенсиям выборным лицам, пенсии за выслугу лет</t>
  </si>
  <si>
    <t>7950003</t>
  </si>
  <si>
    <t xml:space="preserve">Уточнен-ный бюджет </t>
  </si>
  <si>
    <t xml:space="preserve">Раз-дел </t>
  </si>
  <si>
    <t xml:space="preserve">Под-раз-дел </t>
  </si>
  <si>
    <t>Уточнен-ный план</t>
  </si>
  <si>
    <t>5052104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</si>
  <si>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</si>
  <si>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3400301</t>
  </si>
  <si>
    <t>3150200</t>
  </si>
  <si>
    <t>1008830</t>
  </si>
  <si>
    <t>Субсидии бюджетным учреждениямна иные цели</t>
  </si>
  <si>
    <t>0700400</t>
  </si>
  <si>
    <t>Резервные фонды исполнительных органов государственной власти субъектов РФ</t>
  </si>
  <si>
    <t>Субвенция на финансовое обеспечение образовательного процесса оплата труда с начислениями</t>
  </si>
  <si>
    <t>Субвенция на финансовое обеспечение образовательного процесса учебные расходы</t>
  </si>
  <si>
    <t>Субвенция на финансовое обеспечение образовательного процесса-компенсация на приобретение методической литературы</t>
  </si>
  <si>
    <t>1008800</t>
  </si>
  <si>
    <t>3150000</t>
  </si>
  <si>
    <t>Поправ-ки</t>
  </si>
  <si>
    <t>Приложение подготовлено на 10-ти листах главным специалистом  отдела бюджетных отношений Афанасьевой Е.С.</t>
  </si>
  <si>
    <t>Приложение подготовлено на 11-ти листах главным специалистом  отдела бюджетных отношений Афанасьевой Е.С.</t>
  </si>
  <si>
    <t xml:space="preserve">Приложение подготовлено на 1-м листе главным специалистом отдела бюджетных отношений Афанасьевой Е.С. </t>
  </si>
  <si>
    <t>Приложение 5 к решению Ливенского городского Совета народных депутатов                                                             от 28.03.2013 г. №21/128-ГС                                                                                     "Приложение 12 к решению Ливенского городского Совета народных депутатов                                                                           от 05 декабря 2012 г. №18/109-ГС</t>
  </si>
  <si>
    <t>Приложение 4                                                       к решению Ливенского городского Совета народных депутатов                                        от 28.03.2013 г. №21/128-ГС  "Приложение 9                                                к решению Ливенского городского Совета народных депутатов                                       от 05 декабря 2012г. № 18/109-ГС</t>
  </si>
  <si>
    <t>Приложение 3                                                          к решению Ливенского городского Совета народных депутатов                                                  от 28.03.2013 г.                                            № 21/128-ГС                                    "Приложение 8                                                        к решению Ливенского городского         Совета народных депутатов                             от 05 декабря 2012 г. № 18/109-ГС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</si>
</sst>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76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15" xfId="0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4" fillId="0" borderId="15" xfId="0" applyFont="1" applyFill="1" applyBorder="1" applyAlignment="1">
      <alignment horizontal="justify" vertical="top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vertical="top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0" fillId="0" borderId="15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distributed" wrapText="1"/>
    </xf>
    <xf numFmtId="0" fontId="14" fillId="0" borderId="15" xfId="0" applyFont="1" applyFill="1" applyBorder="1" applyAlignment="1">
      <alignment wrapText="1"/>
    </xf>
    <xf numFmtId="176" fontId="1" fillId="0" borderId="0" xfId="0" applyNumberFormat="1" applyFont="1" applyFill="1" applyAlignment="1">
      <alignment/>
    </xf>
    <xf numFmtId="0" fontId="14" fillId="0" borderId="15" xfId="0" applyFont="1" applyFill="1" applyBorder="1" applyAlignment="1">
      <alignment horizontal="left" vertical="justify" wrapText="1"/>
    </xf>
    <xf numFmtId="176" fontId="10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9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justify" wrapText="1"/>
    </xf>
    <xf numFmtId="176" fontId="5" fillId="24" borderId="14" xfId="0" applyNumberFormat="1" applyFont="1" applyFill="1" applyBorder="1" applyAlignment="1">
      <alignment horizontal="center" vertical="center" wrapText="1"/>
    </xf>
    <xf numFmtId="176" fontId="5" fillId="24" borderId="15" xfId="0" applyNumberFormat="1" applyFont="1" applyFill="1" applyBorder="1" applyAlignment="1">
      <alignment horizontal="center" vertical="center" wrapText="1"/>
    </xf>
    <xf numFmtId="176" fontId="4" fillId="24" borderId="15" xfId="0" applyNumberFormat="1" applyFont="1" applyFill="1" applyBorder="1" applyAlignment="1">
      <alignment horizontal="center" vertical="center" wrapText="1"/>
    </xf>
    <xf numFmtId="176" fontId="14" fillId="24" borderId="15" xfId="0" applyNumberFormat="1" applyFont="1" applyFill="1" applyBorder="1" applyAlignment="1">
      <alignment horizontal="center" vertical="center" wrapText="1"/>
    </xf>
    <xf numFmtId="176" fontId="14" fillId="24" borderId="15" xfId="0" applyNumberFormat="1" applyFont="1" applyFill="1" applyBorder="1" applyAlignment="1">
      <alignment horizontal="center" vertical="center"/>
    </xf>
    <xf numFmtId="176" fontId="4" fillId="24" borderId="15" xfId="0" applyNumberFormat="1" applyFont="1" applyFill="1" applyBorder="1" applyAlignment="1">
      <alignment horizontal="center" vertical="center"/>
    </xf>
    <xf numFmtId="176" fontId="5" fillId="24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176" fontId="5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vertical="justify" wrapText="1"/>
    </xf>
    <xf numFmtId="0" fontId="14" fillId="0" borderId="14" xfId="0" applyFont="1" applyFill="1" applyBorder="1" applyAlignment="1">
      <alignment wrapText="1"/>
    </xf>
    <xf numFmtId="176" fontId="4" fillId="0" borderId="12" xfId="0" applyNumberFormat="1" applyFont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45" fillId="0" borderId="0" xfId="0" applyFont="1" applyFill="1" applyBorder="1" applyAlignment="1">
      <alignment horizontal="left"/>
    </xf>
    <xf numFmtId="176" fontId="4" fillId="0" borderId="15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 vertical="center" wrapText="1"/>
    </xf>
    <xf numFmtId="176" fontId="14" fillId="0" borderId="15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/>
    </xf>
    <xf numFmtId="49" fontId="1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wrapText="1"/>
    </xf>
    <xf numFmtId="176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176" fontId="1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 vertical="justify"/>
    </xf>
    <xf numFmtId="49" fontId="14" fillId="0" borderId="15" xfId="0" applyNumberFormat="1" applyFont="1" applyBorder="1" applyAlignment="1">
      <alignment horizontal="left" vertical="justify"/>
    </xf>
    <xf numFmtId="49" fontId="14" fillId="0" borderId="15" xfId="0" applyNumberFormat="1" applyFont="1" applyBorder="1" applyAlignment="1">
      <alignment horizontal="left"/>
    </xf>
    <xf numFmtId="49" fontId="5" fillId="0" borderId="15" xfId="0" applyNumberFormat="1" applyFont="1" applyFill="1" applyBorder="1" applyAlignment="1">
      <alignment horizontal="left" wrapText="1"/>
    </xf>
    <xf numFmtId="176" fontId="5" fillId="0" borderId="15" xfId="0" applyNumberFormat="1" applyFont="1" applyFill="1" applyBorder="1" applyAlignment="1">
      <alignment horizontal="center" vertical="center"/>
    </xf>
    <xf numFmtId="49" fontId="46" fillId="0" borderId="15" xfId="0" applyNumberFormat="1" applyFont="1" applyBorder="1" applyAlignment="1">
      <alignment horizontal="left" wrapText="1"/>
    </xf>
    <xf numFmtId="49" fontId="20" fillId="0" borderId="15" xfId="0" applyNumberFormat="1" applyFont="1" applyBorder="1" applyAlignment="1">
      <alignment horizontal="left" wrapText="1"/>
    </xf>
    <xf numFmtId="49" fontId="20" fillId="0" borderId="15" xfId="0" applyNumberFormat="1" applyFont="1" applyFill="1" applyBorder="1" applyAlignment="1">
      <alignment horizontal="left" wrapText="1"/>
    </xf>
    <xf numFmtId="176" fontId="14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wrapText="1"/>
    </xf>
    <xf numFmtId="0" fontId="4" fillId="0" borderId="15" xfId="0" applyNumberFormat="1" applyFont="1" applyBorder="1" applyAlignment="1">
      <alignment horizontal="left" vertical="justify" wrapText="1"/>
    </xf>
    <xf numFmtId="176" fontId="1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6" fillId="0" borderId="15" xfId="0" applyNumberFormat="1" applyFont="1" applyBorder="1" applyAlignment="1">
      <alignment horizontal="left" vertical="justify"/>
    </xf>
    <xf numFmtId="49" fontId="4" fillId="0" borderId="15" xfId="0" applyNumberFormat="1" applyFont="1" applyFill="1" applyBorder="1" applyAlignment="1">
      <alignment horizontal="left" vertical="justify"/>
    </xf>
    <xf numFmtId="0" fontId="0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176" fontId="9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left" wrapText="1"/>
    </xf>
    <xf numFmtId="0" fontId="19" fillId="0" borderId="0" xfId="0" applyFont="1" applyFill="1" applyAlignment="1">
      <alignment horizontal="center" vertical="top" wrapText="1"/>
    </xf>
    <xf numFmtId="49" fontId="4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9"/>
  <sheetViews>
    <sheetView tabSelected="1" view="pageBreakPreview" zoomScaleNormal="60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1.12109375" style="3" hidden="1" customWidth="1"/>
    <col min="2" max="2" width="56.00390625" style="3" customWidth="1"/>
    <col min="3" max="3" width="5.75390625" style="4" customWidth="1"/>
    <col min="4" max="4" width="5.375" style="4" customWidth="1"/>
    <col min="5" max="5" width="10.25390625" style="17" customWidth="1"/>
    <col min="6" max="6" width="8.375" style="17" customWidth="1"/>
    <col min="7" max="7" width="9.875" style="17" customWidth="1"/>
    <col min="8" max="16384" width="9.125" style="3" customWidth="1"/>
  </cols>
  <sheetData>
    <row r="1" spans="3:8" ht="139.5" customHeight="1">
      <c r="C1" s="243" t="s">
        <v>294</v>
      </c>
      <c r="D1" s="243"/>
      <c r="E1" s="243"/>
      <c r="F1" s="243"/>
      <c r="G1" s="243"/>
      <c r="H1" s="71"/>
    </row>
    <row r="2" spans="2:7" ht="34.5" customHeight="1">
      <c r="B2" s="244" t="s">
        <v>198</v>
      </c>
      <c r="C2" s="244"/>
      <c r="D2" s="244"/>
      <c r="E2" s="244"/>
      <c r="F2" s="244"/>
      <c r="G2" s="244"/>
    </row>
    <row r="3" spans="5:9" ht="12.75" customHeight="1">
      <c r="E3" s="241" t="s">
        <v>44</v>
      </c>
      <c r="F3" s="241"/>
      <c r="G3" s="241"/>
      <c r="H3" s="232"/>
      <c r="I3" s="232"/>
    </row>
    <row r="4" spans="2:7" ht="15">
      <c r="B4" s="233" t="s">
        <v>0</v>
      </c>
      <c r="C4" s="235" t="s">
        <v>272</v>
      </c>
      <c r="D4" s="235" t="s">
        <v>273</v>
      </c>
      <c r="E4" s="237" t="s">
        <v>45</v>
      </c>
      <c r="F4" s="239" t="s">
        <v>288</v>
      </c>
      <c r="G4" s="239" t="s">
        <v>271</v>
      </c>
    </row>
    <row r="5" spans="2:7" ht="30" customHeight="1">
      <c r="B5" s="234"/>
      <c r="C5" s="236"/>
      <c r="D5" s="236"/>
      <c r="E5" s="238"/>
      <c r="F5" s="240"/>
      <c r="G5" s="240"/>
    </row>
    <row r="6" spans="2:8" s="5" customFormat="1" ht="15.75">
      <c r="B6" s="39" t="s">
        <v>180</v>
      </c>
      <c r="C6" s="45" t="s">
        <v>21</v>
      </c>
      <c r="D6" s="46"/>
      <c r="E6" s="150">
        <f>SUM(E7:E12)</f>
        <v>47408.600000000006</v>
      </c>
      <c r="F6" s="15">
        <f>SUM(F7:F12)</f>
        <v>0</v>
      </c>
      <c r="G6" s="15">
        <f>SUM(G7:G12)</f>
        <v>47408.600000000006</v>
      </c>
      <c r="H6" s="9"/>
    </row>
    <row r="7" spans="2:8" ht="16.5" customHeight="1">
      <c r="B7" s="40" t="s">
        <v>262</v>
      </c>
      <c r="C7" s="47" t="s">
        <v>21</v>
      </c>
      <c r="D7" s="14" t="s">
        <v>27</v>
      </c>
      <c r="E7" s="151">
        <v>1186.6</v>
      </c>
      <c r="F7" s="16"/>
      <c r="G7" s="16">
        <f aca="true" t="shared" si="0" ref="G7:G12">E7+F7</f>
        <v>1186.6</v>
      </c>
      <c r="H7" s="10"/>
    </row>
    <row r="8" spans="2:7" ht="15.75">
      <c r="B8" s="41" t="s">
        <v>263</v>
      </c>
      <c r="C8" s="47" t="s">
        <v>21</v>
      </c>
      <c r="D8" s="14" t="s">
        <v>22</v>
      </c>
      <c r="E8" s="151">
        <v>2115.8</v>
      </c>
      <c r="F8" s="16"/>
      <c r="G8" s="16">
        <f t="shared" si="0"/>
        <v>2115.8</v>
      </c>
    </row>
    <row r="9" spans="2:7" ht="17.25" customHeight="1">
      <c r="B9" s="40" t="s">
        <v>3</v>
      </c>
      <c r="C9" s="47" t="s">
        <v>21</v>
      </c>
      <c r="D9" s="14" t="s">
        <v>24</v>
      </c>
      <c r="E9" s="151">
        <v>25876.7</v>
      </c>
      <c r="F9" s="16"/>
      <c r="G9" s="16">
        <f t="shared" si="0"/>
        <v>25876.7</v>
      </c>
    </row>
    <row r="10" spans="2:7" ht="17.25" customHeight="1">
      <c r="B10" s="42" t="s">
        <v>4</v>
      </c>
      <c r="C10" s="47" t="s">
        <v>21</v>
      </c>
      <c r="D10" s="14" t="s">
        <v>29</v>
      </c>
      <c r="E10" s="151">
        <v>5552.5</v>
      </c>
      <c r="F10" s="16"/>
      <c r="G10" s="16">
        <f t="shared" si="0"/>
        <v>5552.5</v>
      </c>
    </row>
    <row r="11" spans="2:7" ht="15.75">
      <c r="B11" s="42" t="s">
        <v>5</v>
      </c>
      <c r="C11" s="47" t="s">
        <v>21</v>
      </c>
      <c r="D11" s="14" t="s">
        <v>55</v>
      </c>
      <c r="E11" s="151">
        <v>150</v>
      </c>
      <c r="F11" s="16"/>
      <c r="G11" s="16">
        <f t="shared" si="0"/>
        <v>150</v>
      </c>
    </row>
    <row r="12" spans="2:7" ht="15.75" customHeight="1">
      <c r="B12" s="43" t="s">
        <v>6</v>
      </c>
      <c r="C12" s="48" t="s">
        <v>21</v>
      </c>
      <c r="D12" s="48" t="s">
        <v>132</v>
      </c>
      <c r="E12" s="152">
        <v>12527</v>
      </c>
      <c r="F12" s="20"/>
      <c r="G12" s="16">
        <f t="shared" si="0"/>
        <v>12527</v>
      </c>
    </row>
    <row r="13" spans="2:147" s="5" customFormat="1" ht="15.75" customHeight="1">
      <c r="B13" s="39" t="s">
        <v>7</v>
      </c>
      <c r="C13" s="45" t="s">
        <v>24</v>
      </c>
      <c r="D13" s="45"/>
      <c r="E13" s="150">
        <f>SUM(E14:E16)</f>
        <v>4613.1</v>
      </c>
      <c r="F13" s="15">
        <f>SUM(F14:F16)</f>
        <v>50978.3</v>
      </c>
      <c r="G13" s="15">
        <f>SUM(G14:G16)</f>
        <v>55591.4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</row>
    <row r="14" spans="2:147" s="5" customFormat="1" ht="15.75" customHeight="1">
      <c r="B14" s="40" t="s">
        <v>167</v>
      </c>
      <c r="C14" s="47" t="s">
        <v>24</v>
      </c>
      <c r="D14" s="47" t="s">
        <v>21</v>
      </c>
      <c r="E14" s="151">
        <v>200</v>
      </c>
      <c r="F14" s="16"/>
      <c r="G14" s="16">
        <f>E14+F14</f>
        <v>200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</row>
    <row r="15" spans="2:147" s="5" customFormat="1" ht="15.75" customHeight="1">
      <c r="B15" s="40" t="s">
        <v>169</v>
      </c>
      <c r="C15" s="47" t="s">
        <v>24</v>
      </c>
      <c r="D15" s="47" t="s">
        <v>23</v>
      </c>
      <c r="E15" s="151">
        <v>3993.1</v>
      </c>
      <c r="F15" s="16">
        <v>50978.3</v>
      </c>
      <c r="G15" s="16">
        <f>E15+F15</f>
        <v>54971.4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</row>
    <row r="16" spans="1:147" s="8" customFormat="1" ht="15.75">
      <c r="A16" s="7"/>
      <c r="B16" s="43" t="s">
        <v>56</v>
      </c>
      <c r="C16" s="123" t="s">
        <v>24</v>
      </c>
      <c r="D16" s="123" t="s">
        <v>47</v>
      </c>
      <c r="E16" s="152">
        <v>420</v>
      </c>
      <c r="F16" s="20"/>
      <c r="G16" s="20">
        <f>E16+F16</f>
        <v>420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</row>
    <row r="17" spans="2:147" s="5" customFormat="1" ht="15" customHeight="1">
      <c r="B17" s="39" t="s">
        <v>8</v>
      </c>
      <c r="C17" s="46" t="s">
        <v>26</v>
      </c>
      <c r="D17" s="46"/>
      <c r="E17" s="150">
        <f>SUM(E18:E21)</f>
        <v>36797.6</v>
      </c>
      <c r="F17" s="18">
        <f>SUM(F18:F21)</f>
        <v>269.9</v>
      </c>
      <c r="G17" s="18">
        <f>SUM(G18:G21)</f>
        <v>37067.5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</row>
    <row r="18" spans="2:147" ht="15.75">
      <c r="B18" s="40" t="s">
        <v>9</v>
      </c>
      <c r="C18" s="14" t="s">
        <v>26</v>
      </c>
      <c r="D18" s="14" t="s">
        <v>21</v>
      </c>
      <c r="E18" s="151">
        <v>1524</v>
      </c>
      <c r="F18" s="16">
        <v>199.9</v>
      </c>
      <c r="G18" s="16">
        <f>E18+F18</f>
        <v>1723.9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</row>
    <row r="19" spans="2:147" ht="15.75">
      <c r="B19" s="40" t="s">
        <v>10</v>
      </c>
      <c r="C19" s="14" t="s">
        <v>26</v>
      </c>
      <c r="D19" s="14" t="s">
        <v>27</v>
      </c>
      <c r="E19" s="151">
        <v>600</v>
      </c>
      <c r="F19" s="16"/>
      <c r="G19" s="16">
        <f>E19+F19</f>
        <v>600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</row>
    <row r="20" spans="2:147" ht="15.75">
      <c r="B20" s="40" t="s">
        <v>50</v>
      </c>
      <c r="C20" s="14" t="s">
        <v>26</v>
      </c>
      <c r="D20" s="14" t="s">
        <v>22</v>
      </c>
      <c r="E20" s="151">
        <v>34364</v>
      </c>
      <c r="F20" s="16">
        <v>70</v>
      </c>
      <c r="G20" s="16">
        <f>E20+F20</f>
        <v>34434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</row>
    <row r="21" spans="2:147" ht="30" customHeight="1">
      <c r="B21" s="43" t="s">
        <v>154</v>
      </c>
      <c r="C21" s="48" t="s">
        <v>26</v>
      </c>
      <c r="D21" s="48" t="s">
        <v>26</v>
      </c>
      <c r="E21" s="152">
        <v>309.6</v>
      </c>
      <c r="F21" s="20"/>
      <c r="G21" s="20">
        <f>E21+F21</f>
        <v>309.6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</row>
    <row r="22" spans="2:7" s="5" customFormat="1" ht="15.75">
      <c r="B22" s="44" t="s">
        <v>11</v>
      </c>
      <c r="C22" s="49" t="s">
        <v>28</v>
      </c>
      <c r="D22" s="49"/>
      <c r="E22" s="153">
        <f>SUM(E23:E26)</f>
        <v>393260.69999999995</v>
      </c>
      <c r="F22" s="18">
        <f>SUM(F23:F26)</f>
        <v>35000</v>
      </c>
      <c r="G22" s="18">
        <f>SUM(G23:G26)</f>
        <v>428260.69999999995</v>
      </c>
    </row>
    <row r="23" spans="2:7" ht="14.25" customHeight="1">
      <c r="B23" s="40" t="s">
        <v>12</v>
      </c>
      <c r="C23" s="14" t="s">
        <v>28</v>
      </c>
      <c r="D23" s="14" t="s">
        <v>21</v>
      </c>
      <c r="E23" s="151">
        <v>114375.7</v>
      </c>
      <c r="F23" s="16"/>
      <c r="G23" s="16">
        <f>E23+F23</f>
        <v>114375.7</v>
      </c>
    </row>
    <row r="24" spans="2:7" ht="15.75">
      <c r="B24" s="40" t="s">
        <v>13</v>
      </c>
      <c r="C24" s="14" t="s">
        <v>28</v>
      </c>
      <c r="D24" s="14" t="s">
        <v>27</v>
      </c>
      <c r="E24" s="151">
        <v>251979.1</v>
      </c>
      <c r="F24" s="16"/>
      <c r="G24" s="16">
        <f>E24+F24</f>
        <v>251979.1</v>
      </c>
    </row>
    <row r="25" spans="2:7" ht="16.5" customHeight="1">
      <c r="B25" s="40" t="s">
        <v>14</v>
      </c>
      <c r="C25" s="14" t="s">
        <v>28</v>
      </c>
      <c r="D25" s="14" t="s">
        <v>28</v>
      </c>
      <c r="E25" s="151">
        <v>3094.3</v>
      </c>
      <c r="F25" s="16"/>
      <c r="G25" s="16">
        <f>E25+F25</f>
        <v>3094.3</v>
      </c>
    </row>
    <row r="26" spans="2:7" ht="16.5" customHeight="1">
      <c r="B26" s="43" t="s">
        <v>15</v>
      </c>
      <c r="C26" s="48" t="s">
        <v>28</v>
      </c>
      <c r="D26" s="48" t="s">
        <v>23</v>
      </c>
      <c r="E26" s="152">
        <v>23811.6</v>
      </c>
      <c r="F26" s="20">
        <v>35000</v>
      </c>
      <c r="G26" s="20">
        <f>E26+F26</f>
        <v>58811.6</v>
      </c>
    </row>
    <row r="27" spans="2:7" s="5" customFormat="1" ht="18" customHeight="1">
      <c r="B27" s="44" t="s">
        <v>148</v>
      </c>
      <c r="C27" s="49" t="s">
        <v>25</v>
      </c>
      <c r="D27" s="49"/>
      <c r="E27" s="153">
        <f>SUM(E28:E29)</f>
        <v>21622.7</v>
      </c>
      <c r="F27" s="18">
        <f>SUM(F28:F29)</f>
        <v>32.4</v>
      </c>
      <c r="G27" s="18">
        <f>SUM(G28:G29)</f>
        <v>21655.100000000002</v>
      </c>
    </row>
    <row r="28" spans="2:7" ht="13.5" customHeight="1">
      <c r="B28" s="40" t="s">
        <v>16</v>
      </c>
      <c r="C28" s="14" t="s">
        <v>25</v>
      </c>
      <c r="D28" s="14" t="s">
        <v>21</v>
      </c>
      <c r="E28" s="151">
        <v>20484.2</v>
      </c>
      <c r="F28" s="16">
        <v>32.4</v>
      </c>
      <c r="G28" s="16">
        <f>E28+F28</f>
        <v>20516.600000000002</v>
      </c>
    </row>
    <row r="29" spans="2:7" ht="16.5" customHeight="1">
      <c r="B29" s="43" t="s">
        <v>149</v>
      </c>
      <c r="C29" s="48" t="s">
        <v>25</v>
      </c>
      <c r="D29" s="48" t="s">
        <v>24</v>
      </c>
      <c r="E29" s="152">
        <v>1138.5</v>
      </c>
      <c r="F29" s="20"/>
      <c r="G29" s="20">
        <f>E29+F29</f>
        <v>1138.5</v>
      </c>
    </row>
    <row r="30" spans="2:7" s="5" customFormat="1" ht="15.75">
      <c r="B30" s="39" t="s">
        <v>17</v>
      </c>
      <c r="C30" s="46">
        <v>10</v>
      </c>
      <c r="D30" s="46"/>
      <c r="E30" s="150">
        <f>SUM(E31:E34)</f>
        <v>21532.6</v>
      </c>
      <c r="F30" s="18">
        <f>SUM(F31:F34)</f>
        <v>0</v>
      </c>
      <c r="G30" s="18">
        <f>SUM(G31:G34)</f>
        <v>21532.6</v>
      </c>
    </row>
    <row r="31" spans="2:7" ht="15.75">
      <c r="B31" s="40" t="s">
        <v>18</v>
      </c>
      <c r="C31" s="14">
        <v>10</v>
      </c>
      <c r="D31" s="14" t="s">
        <v>21</v>
      </c>
      <c r="E31" s="151">
        <v>3375.6</v>
      </c>
      <c r="F31" s="16"/>
      <c r="G31" s="16">
        <f>E31+F31</f>
        <v>3375.6</v>
      </c>
    </row>
    <row r="32" spans="2:7" ht="15.75" customHeight="1">
      <c r="B32" s="40" t="s">
        <v>42</v>
      </c>
      <c r="C32" s="14">
        <v>10</v>
      </c>
      <c r="D32" s="14" t="s">
        <v>22</v>
      </c>
      <c r="E32" s="151">
        <v>961</v>
      </c>
      <c r="F32" s="16"/>
      <c r="G32" s="16">
        <f>E32+F32</f>
        <v>961</v>
      </c>
    </row>
    <row r="33" spans="2:7" ht="15.75" customHeight="1">
      <c r="B33" s="40" t="s">
        <v>170</v>
      </c>
      <c r="C33" s="183">
        <v>10</v>
      </c>
      <c r="D33" s="183" t="s">
        <v>24</v>
      </c>
      <c r="E33" s="184">
        <v>16034.5</v>
      </c>
      <c r="F33" s="185"/>
      <c r="G33" s="16">
        <f>E33+F33</f>
        <v>16034.5</v>
      </c>
    </row>
    <row r="34" spans="2:7" ht="15.75" customHeight="1">
      <c r="B34" s="43" t="s">
        <v>19</v>
      </c>
      <c r="C34" s="123">
        <v>10</v>
      </c>
      <c r="D34" s="123" t="s">
        <v>29</v>
      </c>
      <c r="E34" s="152">
        <v>1161.5</v>
      </c>
      <c r="F34" s="20"/>
      <c r="G34" s="20">
        <f>E34+F34</f>
        <v>1161.5</v>
      </c>
    </row>
    <row r="35" spans="2:7" ht="15" customHeight="1">
      <c r="B35" s="186" t="s">
        <v>115</v>
      </c>
      <c r="C35" s="188" t="s">
        <v>55</v>
      </c>
      <c r="D35" s="188"/>
      <c r="E35" s="190">
        <f>E36+E37</f>
        <v>9307.5</v>
      </c>
      <c r="F35" s="192">
        <f>F36+F37</f>
        <v>0</v>
      </c>
      <c r="G35" s="158">
        <f>G36+G37</f>
        <v>9307.5</v>
      </c>
    </row>
    <row r="36" spans="2:7" ht="15" customHeight="1">
      <c r="B36" s="42" t="s">
        <v>147</v>
      </c>
      <c r="C36" s="183" t="s">
        <v>55</v>
      </c>
      <c r="D36" s="183" t="s">
        <v>27</v>
      </c>
      <c r="E36" s="184">
        <v>7500</v>
      </c>
      <c r="F36" s="185"/>
      <c r="G36" s="16">
        <f>E36+F36</f>
        <v>7500</v>
      </c>
    </row>
    <row r="37" spans="2:7" ht="13.5" customHeight="1">
      <c r="B37" s="187" t="s">
        <v>150</v>
      </c>
      <c r="C37" s="189" t="s">
        <v>55</v>
      </c>
      <c r="D37" s="189" t="s">
        <v>26</v>
      </c>
      <c r="E37" s="191">
        <v>1807.5</v>
      </c>
      <c r="F37" s="193"/>
      <c r="G37" s="20">
        <f>E37+F37</f>
        <v>1807.5</v>
      </c>
    </row>
    <row r="38" spans="2:7" s="5" customFormat="1" ht="16.5" customHeight="1">
      <c r="B38" s="178" t="s">
        <v>20</v>
      </c>
      <c r="C38" s="179"/>
      <c r="D38" s="179"/>
      <c r="E38" s="180">
        <f>E35+E30+E27+E22+E17+E13+E6</f>
        <v>534542.7999999999</v>
      </c>
      <c r="F38" s="181">
        <f>F30+F27+F22+F17+F13+F6+F35</f>
        <v>86280.6</v>
      </c>
      <c r="G38" s="181">
        <f>G30+G27+G22+G17+G13+G6+G35</f>
        <v>620823.3999999999</v>
      </c>
    </row>
    <row r="39" spans="2:7" ht="31.5" customHeight="1">
      <c r="B39" s="242" t="s">
        <v>291</v>
      </c>
      <c r="C39" s="242"/>
      <c r="D39" s="242"/>
      <c r="E39" s="242"/>
      <c r="F39" s="242"/>
      <c r="G39" s="242"/>
    </row>
  </sheetData>
  <sheetProtection/>
  <mergeCells count="11">
    <mergeCell ref="B39:G39"/>
    <mergeCell ref="C1:G1"/>
    <mergeCell ref="B2:G2"/>
    <mergeCell ref="H3:I3"/>
    <mergeCell ref="B4:B5"/>
    <mergeCell ref="C4:C5"/>
    <mergeCell ref="D4:D5"/>
    <mergeCell ref="E4:E5"/>
    <mergeCell ref="F4:F5"/>
    <mergeCell ref="E3:G3"/>
    <mergeCell ref="G4:G5"/>
  </mergeCells>
  <printOptions/>
  <pageMargins left="0.984251968503937" right="0.1968503937007874" top="0.7874015748031497" bottom="0.3937007874015748" header="0.31496062992125984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84"/>
  <sheetViews>
    <sheetView view="pageBreakPreview" zoomScaleNormal="130" zoomScaleSheetLayoutView="100" zoomScalePageLayoutView="0" workbookViewId="0" topLeftCell="B1">
      <selection activeCell="B2" sqref="B2:J2"/>
    </sheetView>
  </sheetViews>
  <sheetFormatPr defaultColWidth="9.00390625" defaultRowHeight="12.75"/>
  <cols>
    <col min="1" max="1" width="0" style="2" hidden="1" customWidth="1"/>
    <col min="2" max="2" width="44.00390625" style="35" customWidth="1"/>
    <col min="3" max="3" width="4.00390625" style="52" customWidth="1"/>
    <col min="4" max="4" width="4.125" style="52" customWidth="1"/>
    <col min="5" max="5" width="9.625" style="35" customWidth="1"/>
    <col min="6" max="6" width="5.00390625" style="35" customWidth="1"/>
    <col min="7" max="7" width="3.625" style="35" customWidth="1"/>
    <col min="8" max="8" width="10.125" style="36" customWidth="1"/>
    <col min="9" max="9" width="9.125" style="62" customWidth="1"/>
    <col min="10" max="10" width="10.375" style="33" customWidth="1"/>
    <col min="11" max="12" width="9.125" style="2" customWidth="1"/>
    <col min="13" max="13" width="11.625" style="2" bestFit="1" customWidth="1"/>
    <col min="14" max="16384" width="9.125" style="2" customWidth="1"/>
  </cols>
  <sheetData>
    <row r="1" spans="2:12" ht="126.75" customHeight="1">
      <c r="B1" s="154"/>
      <c r="E1" s="72" t="s">
        <v>128</v>
      </c>
      <c r="F1" s="248" t="s">
        <v>293</v>
      </c>
      <c r="G1" s="248"/>
      <c r="H1" s="248"/>
      <c r="I1" s="248"/>
      <c r="J1" s="248"/>
      <c r="L1" s="2" t="s">
        <v>94</v>
      </c>
    </row>
    <row r="2" spans="2:10" s="22" customFormat="1" ht="62.25" customHeight="1">
      <c r="B2" s="252" t="s">
        <v>199</v>
      </c>
      <c r="C2" s="252"/>
      <c r="D2" s="252"/>
      <c r="E2" s="252"/>
      <c r="F2" s="252"/>
      <c r="G2" s="252"/>
      <c r="H2" s="252"/>
      <c r="I2" s="252"/>
      <c r="J2" s="252"/>
    </row>
    <row r="3" spans="2:10" s="22" customFormat="1" ht="11.25" customHeight="1">
      <c r="B3" s="155"/>
      <c r="C3" s="23"/>
      <c r="D3" s="23"/>
      <c r="E3" s="23"/>
      <c r="F3" s="23"/>
      <c r="G3" s="23"/>
      <c r="H3" s="251" t="s">
        <v>44</v>
      </c>
      <c r="I3" s="251"/>
      <c r="J3" s="251"/>
    </row>
    <row r="4" spans="2:10" ht="13.5" customHeight="1">
      <c r="B4" s="257" t="s">
        <v>0</v>
      </c>
      <c r="C4" s="246" t="s">
        <v>30</v>
      </c>
      <c r="D4" s="246" t="s">
        <v>31</v>
      </c>
      <c r="E4" s="246" t="s">
        <v>32</v>
      </c>
      <c r="F4" s="246" t="s">
        <v>33</v>
      </c>
      <c r="G4" s="246" t="s">
        <v>118</v>
      </c>
      <c r="H4" s="249" t="s">
        <v>1</v>
      </c>
      <c r="I4" s="255" t="s">
        <v>288</v>
      </c>
      <c r="J4" s="253" t="s">
        <v>274</v>
      </c>
    </row>
    <row r="5" spans="2:10" ht="18" customHeight="1">
      <c r="B5" s="258"/>
      <c r="C5" s="247"/>
      <c r="D5" s="247"/>
      <c r="E5" s="247"/>
      <c r="F5" s="247"/>
      <c r="G5" s="247"/>
      <c r="H5" s="250"/>
      <c r="I5" s="256"/>
      <c r="J5" s="254"/>
    </row>
    <row r="6" spans="2:13" s="1" customFormat="1" ht="14.25" customHeight="1">
      <c r="B6" s="194" t="s">
        <v>180</v>
      </c>
      <c r="C6" s="195" t="s">
        <v>21</v>
      </c>
      <c r="D6" s="195"/>
      <c r="E6" s="195"/>
      <c r="F6" s="195"/>
      <c r="G6" s="195"/>
      <c r="H6" s="196">
        <f>H11+H18+H22+H30+H26+H7</f>
        <v>47408.6</v>
      </c>
      <c r="I6" s="196">
        <f>I11+I18+I22+I30+I26+I7</f>
        <v>0</v>
      </c>
      <c r="J6" s="196">
        <f>H6+I6</f>
        <v>47408.6</v>
      </c>
      <c r="M6" s="133"/>
    </row>
    <row r="7" spans="2:10" ht="28.5" customHeight="1">
      <c r="B7" s="197" t="s">
        <v>264</v>
      </c>
      <c r="C7" s="198" t="s">
        <v>21</v>
      </c>
      <c r="D7" s="198" t="s">
        <v>27</v>
      </c>
      <c r="E7" s="198"/>
      <c r="F7" s="198"/>
      <c r="G7" s="198"/>
      <c r="H7" s="177">
        <f aca="true" t="shared" si="0" ref="H7:I9">H8</f>
        <v>1186.6</v>
      </c>
      <c r="I7" s="177">
        <f t="shared" si="0"/>
        <v>0</v>
      </c>
      <c r="J7" s="177">
        <f>H7+I7</f>
        <v>1186.6</v>
      </c>
    </row>
    <row r="8" spans="2:10" ht="14.25" customHeight="1">
      <c r="B8" s="197" t="s">
        <v>265</v>
      </c>
      <c r="C8" s="198" t="s">
        <v>21</v>
      </c>
      <c r="D8" s="198" t="s">
        <v>27</v>
      </c>
      <c r="E8" s="198" t="s">
        <v>58</v>
      </c>
      <c r="F8" s="198"/>
      <c r="G8" s="198"/>
      <c r="H8" s="177">
        <f t="shared" si="0"/>
        <v>1186.6</v>
      </c>
      <c r="I8" s="177">
        <f t="shared" si="0"/>
        <v>0</v>
      </c>
      <c r="J8" s="177">
        <f aca="true" t="shared" si="1" ref="J8:J75">H8+I8</f>
        <v>1186.6</v>
      </c>
    </row>
    <row r="9" spans="2:10" s="11" customFormat="1" ht="28.5" customHeight="1">
      <c r="B9" s="199" t="s">
        <v>59</v>
      </c>
      <c r="C9" s="200" t="s">
        <v>21</v>
      </c>
      <c r="D9" s="200" t="s">
        <v>27</v>
      </c>
      <c r="E9" s="200" t="s">
        <v>58</v>
      </c>
      <c r="F9" s="200" t="s">
        <v>182</v>
      </c>
      <c r="G9" s="200"/>
      <c r="H9" s="201">
        <f t="shared" si="0"/>
        <v>1186.6</v>
      </c>
      <c r="I9" s="201">
        <f t="shared" si="0"/>
        <v>0</v>
      </c>
      <c r="J9" s="201">
        <f t="shared" si="1"/>
        <v>1186.6</v>
      </c>
    </row>
    <row r="10" spans="2:10" ht="12.75" customHeight="1">
      <c r="B10" s="197" t="s">
        <v>157</v>
      </c>
      <c r="C10" s="198" t="s">
        <v>21</v>
      </c>
      <c r="D10" s="198" t="s">
        <v>27</v>
      </c>
      <c r="E10" s="198" t="s">
        <v>58</v>
      </c>
      <c r="F10" s="198" t="s">
        <v>182</v>
      </c>
      <c r="G10" s="198" t="s">
        <v>120</v>
      </c>
      <c r="H10" s="177">
        <v>1186.6</v>
      </c>
      <c r="I10" s="177"/>
      <c r="J10" s="177">
        <f t="shared" si="1"/>
        <v>1186.6</v>
      </c>
    </row>
    <row r="11" spans="2:11" ht="29.25" customHeight="1">
      <c r="B11" s="197" t="s">
        <v>266</v>
      </c>
      <c r="C11" s="198" t="s">
        <v>21</v>
      </c>
      <c r="D11" s="198" t="s">
        <v>22</v>
      </c>
      <c r="E11" s="198"/>
      <c r="F11" s="198"/>
      <c r="G11" s="198"/>
      <c r="H11" s="202">
        <f>H12+H15</f>
        <v>2115.8</v>
      </c>
      <c r="I11" s="202">
        <f>I12+I15</f>
        <v>0</v>
      </c>
      <c r="J11" s="177">
        <f t="shared" si="1"/>
        <v>2115.8</v>
      </c>
      <c r="K11" s="10"/>
    </row>
    <row r="12" spans="2:10" ht="29.25" customHeight="1">
      <c r="B12" s="197" t="s">
        <v>267</v>
      </c>
      <c r="C12" s="198" t="s">
        <v>21</v>
      </c>
      <c r="D12" s="198" t="s">
        <v>22</v>
      </c>
      <c r="E12" s="198" t="s">
        <v>61</v>
      </c>
      <c r="F12" s="198"/>
      <c r="G12" s="198"/>
      <c r="H12" s="202">
        <f>H13</f>
        <v>1043.8</v>
      </c>
      <c r="I12" s="202">
        <f>I13</f>
        <v>0</v>
      </c>
      <c r="J12" s="177">
        <f t="shared" si="1"/>
        <v>1043.8</v>
      </c>
    </row>
    <row r="13" spans="2:10" s="11" customFormat="1" ht="28.5" customHeight="1">
      <c r="B13" s="199" t="s">
        <v>59</v>
      </c>
      <c r="C13" s="200" t="s">
        <v>21</v>
      </c>
      <c r="D13" s="200" t="s">
        <v>22</v>
      </c>
      <c r="E13" s="200" t="s">
        <v>61</v>
      </c>
      <c r="F13" s="200" t="s">
        <v>182</v>
      </c>
      <c r="G13" s="200"/>
      <c r="H13" s="203">
        <f>H14</f>
        <v>1043.8</v>
      </c>
      <c r="I13" s="203">
        <f>I14</f>
        <v>0</v>
      </c>
      <c r="J13" s="201">
        <f t="shared" si="1"/>
        <v>1043.8</v>
      </c>
    </row>
    <row r="14" spans="2:10" s="11" customFormat="1" ht="14.25" customHeight="1">
      <c r="B14" s="197" t="s">
        <v>157</v>
      </c>
      <c r="C14" s="198" t="s">
        <v>21</v>
      </c>
      <c r="D14" s="198" t="s">
        <v>22</v>
      </c>
      <c r="E14" s="198" t="s">
        <v>61</v>
      </c>
      <c r="F14" s="198" t="s">
        <v>182</v>
      </c>
      <c r="G14" s="198" t="s">
        <v>120</v>
      </c>
      <c r="H14" s="202">
        <v>1043.8</v>
      </c>
      <c r="I14" s="202"/>
      <c r="J14" s="177">
        <f t="shared" si="1"/>
        <v>1043.8</v>
      </c>
    </row>
    <row r="15" spans="2:10" s="11" customFormat="1" ht="14.25" customHeight="1">
      <c r="B15" s="197" t="s">
        <v>34</v>
      </c>
      <c r="C15" s="198" t="s">
        <v>21</v>
      </c>
      <c r="D15" s="198" t="s">
        <v>22</v>
      </c>
      <c r="E15" s="198" t="s">
        <v>62</v>
      </c>
      <c r="F15" s="200"/>
      <c r="G15" s="200"/>
      <c r="H15" s="202">
        <f>H16</f>
        <v>1072</v>
      </c>
      <c r="I15" s="202">
        <f>I16</f>
        <v>0</v>
      </c>
      <c r="J15" s="177">
        <f t="shared" si="1"/>
        <v>1072</v>
      </c>
    </row>
    <row r="16" spans="2:10" s="11" customFormat="1" ht="27.75" customHeight="1">
      <c r="B16" s="199" t="s">
        <v>59</v>
      </c>
      <c r="C16" s="200" t="s">
        <v>21</v>
      </c>
      <c r="D16" s="200" t="s">
        <v>22</v>
      </c>
      <c r="E16" s="200" t="s">
        <v>62</v>
      </c>
      <c r="F16" s="200" t="s">
        <v>182</v>
      </c>
      <c r="G16" s="200"/>
      <c r="H16" s="203">
        <f>H17</f>
        <v>1072</v>
      </c>
      <c r="I16" s="203">
        <f>I17</f>
        <v>0</v>
      </c>
      <c r="J16" s="201">
        <f t="shared" si="1"/>
        <v>1072</v>
      </c>
    </row>
    <row r="17" spans="2:10" s="11" customFormat="1" ht="15" customHeight="1">
      <c r="B17" s="197" t="s">
        <v>157</v>
      </c>
      <c r="C17" s="198" t="s">
        <v>21</v>
      </c>
      <c r="D17" s="198" t="s">
        <v>22</v>
      </c>
      <c r="E17" s="198" t="s">
        <v>62</v>
      </c>
      <c r="F17" s="198" t="s">
        <v>182</v>
      </c>
      <c r="G17" s="198" t="s">
        <v>120</v>
      </c>
      <c r="H17" s="202">
        <v>1072</v>
      </c>
      <c r="I17" s="202"/>
      <c r="J17" s="177">
        <f t="shared" si="1"/>
        <v>1072</v>
      </c>
    </row>
    <row r="18" spans="2:10" ht="28.5" customHeight="1">
      <c r="B18" s="197" t="s">
        <v>3</v>
      </c>
      <c r="C18" s="198" t="s">
        <v>21</v>
      </c>
      <c r="D18" s="198" t="s">
        <v>24</v>
      </c>
      <c r="E18" s="198"/>
      <c r="F18" s="198"/>
      <c r="G18" s="198"/>
      <c r="H18" s="202">
        <f aca="true" t="shared" si="2" ref="H18:I20">H19</f>
        <v>25876.7</v>
      </c>
      <c r="I18" s="202">
        <f t="shared" si="2"/>
        <v>0</v>
      </c>
      <c r="J18" s="177">
        <f t="shared" si="1"/>
        <v>25876.7</v>
      </c>
    </row>
    <row r="19" spans="2:10" ht="18" customHeight="1">
      <c r="B19" s="197" t="s">
        <v>34</v>
      </c>
      <c r="C19" s="198" t="s">
        <v>21</v>
      </c>
      <c r="D19" s="198" t="s">
        <v>24</v>
      </c>
      <c r="E19" s="198" t="s">
        <v>62</v>
      </c>
      <c r="F19" s="198"/>
      <c r="G19" s="198"/>
      <c r="H19" s="202">
        <f t="shared" si="2"/>
        <v>25876.7</v>
      </c>
      <c r="I19" s="202">
        <f t="shared" si="2"/>
        <v>0</v>
      </c>
      <c r="J19" s="177">
        <f t="shared" si="1"/>
        <v>25876.7</v>
      </c>
    </row>
    <row r="20" spans="2:10" s="11" customFormat="1" ht="27.75" customHeight="1">
      <c r="B20" s="199" t="s">
        <v>59</v>
      </c>
      <c r="C20" s="200" t="s">
        <v>21</v>
      </c>
      <c r="D20" s="200" t="s">
        <v>24</v>
      </c>
      <c r="E20" s="200" t="s">
        <v>62</v>
      </c>
      <c r="F20" s="200" t="s">
        <v>182</v>
      </c>
      <c r="G20" s="200"/>
      <c r="H20" s="203">
        <f t="shared" si="2"/>
        <v>25876.7</v>
      </c>
      <c r="I20" s="203">
        <f t="shared" si="2"/>
        <v>0</v>
      </c>
      <c r="J20" s="201">
        <f t="shared" si="1"/>
        <v>25876.7</v>
      </c>
    </row>
    <row r="21" spans="2:10" s="11" customFormat="1" ht="13.5" customHeight="1">
      <c r="B21" s="197" t="s">
        <v>157</v>
      </c>
      <c r="C21" s="198" t="s">
        <v>21</v>
      </c>
      <c r="D21" s="198" t="s">
        <v>24</v>
      </c>
      <c r="E21" s="198" t="s">
        <v>62</v>
      </c>
      <c r="F21" s="198" t="s">
        <v>182</v>
      </c>
      <c r="G21" s="198" t="s">
        <v>120</v>
      </c>
      <c r="H21" s="202">
        <v>25876.7</v>
      </c>
      <c r="I21" s="202"/>
      <c r="J21" s="177">
        <f t="shared" si="1"/>
        <v>25876.7</v>
      </c>
    </row>
    <row r="22" spans="2:10" ht="45" customHeight="1">
      <c r="B22" s="197" t="s">
        <v>268</v>
      </c>
      <c r="C22" s="198" t="s">
        <v>21</v>
      </c>
      <c r="D22" s="198" t="s">
        <v>29</v>
      </c>
      <c r="E22" s="198"/>
      <c r="F22" s="198"/>
      <c r="G22" s="198"/>
      <c r="H22" s="202">
        <f aca="true" t="shared" si="3" ref="H22:I24">H23</f>
        <v>5552.5</v>
      </c>
      <c r="I22" s="202">
        <f t="shared" si="3"/>
        <v>0</v>
      </c>
      <c r="J22" s="177">
        <f t="shared" si="1"/>
        <v>5552.5</v>
      </c>
    </row>
    <row r="23" spans="2:10" ht="14.25" customHeight="1">
      <c r="B23" s="197" t="s">
        <v>34</v>
      </c>
      <c r="C23" s="198" t="s">
        <v>21</v>
      </c>
      <c r="D23" s="198" t="s">
        <v>29</v>
      </c>
      <c r="E23" s="204" t="s">
        <v>62</v>
      </c>
      <c r="F23" s="204"/>
      <c r="G23" s="204"/>
      <c r="H23" s="202">
        <f t="shared" si="3"/>
        <v>5552.5</v>
      </c>
      <c r="I23" s="202">
        <f t="shared" si="3"/>
        <v>0</v>
      </c>
      <c r="J23" s="177">
        <f t="shared" si="1"/>
        <v>5552.5</v>
      </c>
    </row>
    <row r="24" spans="2:10" s="11" customFormat="1" ht="28.5" customHeight="1">
      <c r="B24" s="199" t="s">
        <v>59</v>
      </c>
      <c r="C24" s="200" t="s">
        <v>21</v>
      </c>
      <c r="D24" s="200" t="s">
        <v>29</v>
      </c>
      <c r="E24" s="200" t="s">
        <v>62</v>
      </c>
      <c r="F24" s="200" t="s">
        <v>182</v>
      </c>
      <c r="G24" s="200"/>
      <c r="H24" s="203">
        <f t="shared" si="3"/>
        <v>5552.5</v>
      </c>
      <c r="I24" s="203">
        <f t="shared" si="3"/>
        <v>0</v>
      </c>
      <c r="J24" s="201">
        <f t="shared" si="1"/>
        <v>5552.5</v>
      </c>
    </row>
    <row r="25" spans="2:10" s="11" customFormat="1" ht="12.75" customHeight="1">
      <c r="B25" s="197" t="s">
        <v>157</v>
      </c>
      <c r="C25" s="198" t="s">
        <v>21</v>
      </c>
      <c r="D25" s="198" t="s">
        <v>29</v>
      </c>
      <c r="E25" s="198" t="s">
        <v>62</v>
      </c>
      <c r="F25" s="198" t="s">
        <v>182</v>
      </c>
      <c r="G25" s="198" t="s">
        <v>120</v>
      </c>
      <c r="H25" s="202">
        <v>5552.5</v>
      </c>
      <c r="I25" s="202"/>
      <c r="J25" s="177">
        <f t="shared" si="1"/>
        <v>5552.5</v>
      </c>
    </row>
    <row r="26" spans="2:10" s="11" customFormat="1" ht="14.25" customHeight="1">
      <c r="B26" s="197" t="s">
        <v>5</v>
      </c>
      <c r="C26" s="198" t="s">
        <v>21</v>
      </c>
      <c r="D26" s="198" t="s">
        <v>55</v>
      </c>
      <c r="E26" s="200"/>
      <c r="F26" s="200"/>
      <c r="G26" s="200"/>
      <c r="H26" s="202">
        <f aca="true" t="shared" si="4" ref="H26:I28">H27</f>
        <v>150</v>
      </c>
      <c r="I26" s="202">
        <f t="shared" si="4"/>
        <v>0</v>
      </c>
      <c r="J26" s="177">
        <f t="shared" si="1"/>
        <v>150</v>
      </c>
    </row>
    <row r="27" spans="2:10" s="11" customFormat="1" ht="12.75" customHeight="1">
      <c r="B27" s="197" t="s">
        <v>255</v>
      </c>
      <c r="C27" s="198" t="s">
        <v>21</v>
      </c>
      <c r="D27" s="198" t="s">
        <v>55</v>
      </c>
      <c r="E27" s="198" t="s">
        <v>64</v>
      </c>
      <c r="F27" s="200"/>
      <c r="G27" s="200"/>
      <c r="H27" s="202">
        <f t="shared" si="4"/>
        <v>150</v>
      </c>
      <c r="I27" s="202">
        <f t="shared" si="4"/>
        <v>0</v>
      </c>
      <c r="J27" s="177">
        <f t="shared" si="1"/>
        <v>150</v>
      </c>
    </row>
    <row r="28" spans="2:10" s="11" customFormat="1" ht="12" customHeight="1">
      <c r="B28" s="199" t="s">
        <v>65</v>
      </c>
      <c r="C28" s="200" t="s">
        <v>21</v>
      </c>
      <c r="D28" s="200" t="s">
        <v>55</v>
      </c>
      <c r="E28" s="200" t="s">
        <v>64</v>
      </c>
      <c r="F28" s="200" t="s">
        <v>63</v>
      </c>
      <c r="G28" s="200"/>
      <c r="H28" s="203">
        <f t="shared" si="4"/>
        <v>150</v>
      </c>
      <c r="I28" s="203">
        <f t="shared" si="4"/>
        <v>0</v>
      </c>
      <c r="J28" s="201">
        <f t="shared" si="1"/>
        <v>150</v>
      </c>
    </row>
    <row r="29" spans="2:10" s="11" customFormat="1" ht="13.5" customHeight="1">
      <c r="B29" s="197" t="s">
        <v>157</v>
      </c>
      <c r="C29" s="198" t="s">
        <v>21</v>
      </c>
      <c r="D29" s="198" t="s">
        <v>55</v>
      </c>
      <c r="E29" s="198" t="s">
        <v>64</v>
      </c>
      <c r="F29" s="198" t="s">
        <v>63</v>
      </c>
      <c r="G29" s="198" t="s">
        <v>120</v>
      </c>
      <c r="H29" s="202">
        <v>150</v>
      </c>
      <c r="I29" s="202"/>
      <c r="J29" s="177">
        <f t="shared" si="1"/>
        <v>150</v>
      </c>
    </row>
    <row r="30" spans="2:10" ht="13.5" customHeight="1">
      <c r="B30" s="197" t="s">
        <v>6</v>
      </c>
      <c r="C30" s="198" t="s">
        <v>21</v>
      </c>
      <c r="D30" s="198" t="s">
        <v>132</v>
      </c>
      <c r="E30" s="198"/>
      <c r="F30" s="200"/>
      <c r="G30" s="200"/>
      <c r="H30" s="202">
        <f>H31+H37+H40+H46+H49+H52+H55+H34+H43</f>
        <v>12527</v>
      </c>
      <c r="I30" s="202">
        <f>I31+I37+I40+I46+I49+I52+I55+I34+I43</f>
        <v>0</v>
      </c>
      <c r="J30" s="177">
        <f t="shared" si="1"/>
        <v>12527</v>
      </c>
    </row>
    <row r="31" spans="2:10" s="32" customFormat="1" ht="13.5" customHeight="1">
      <c r="B31" s="197" t="s">
        <v>34</v>
      </c>
      <c r="C31" s="198" t="s">
        <v>21</v>
      </c>
      <c r="D31" s="198" t="s">
        <v>132</v>
      </c>
      <c r="E31" s="198" t="s">
        <v>62</v>
      </c>
      <c r="F31" s="198"/>
      <c r="G31" s="198"/>
      <c r="H31" s="202">
        <f>H32</f>
        <v>4931</v>
      </c>
      <c r="I31" s="202">
        <f>I32</f>
        <v>0</v>
      </c>
      <c r="J31" s="177">
        <f t="shared" si="1"/>
        <v>4931</v>
      </c>
    </row>
    <row r="32" spans="2:10" s="13" customFormat="1" ht="30.75" customHeight="1">
      <c r="B32" s="199" t="s">
        <v>59</v>
      </c>
      <c r="C32" s="200" t="s">
        <v>21</v>
      </c>
      <c r="D32" s="200" t="s">
        <v>132</v>
      </c>
      <c r="E32" s="200" t="s">
        <v>62</v>
      </c>
      <c r="F32" s="200" t="s">
        <v>182</v>
      </c>
      <c r="G32" s="200"/>
      <c r="H32" s="203">
        <f>H33</f>
        <v>4931</v>
      </c>
      <c r="I32" s="203">
        <f>I33</f>
        <v>0</v>
      </c>
      <c r="J32" s="201">
        <f t="shared" si="1"/>
        <v>4931</v>
      </c>
    </row>
    <row r="33" spans="2:10" s="13" customFormat="1" ht="15.75" customHeight="1">
      <c r="B33" s="197" t="s">
        <v>157</v>
      </c>
      <c r="C33" s="198" t="s">
        <v>21</v>
      </c>
      <c r="D33" s="198" t="s">
        <v>132</v>
      </c>
      <c r="E33" s="198" t="s">
        <v>62</v>
      </c>
      <c r="F33" s="198" t="s">
        <v>182</v>
      </c>
      <c r="G33" s="198" t="s">
        <v>120</v>
      </c>
      <c r="H33" s="202">
        <v>4931</v>
      </c>
      <c r="I33" s="202"/>
      <c r="J33" s="177">
        <f t="shared" si="1"/>
        <v>4931</v>
      </c>
    </row>
    <row r="34" spans="2:10" s="13" customFormat="1" ht="61.5" customHeight="1">
      <c r="B34" s="197" t="s">
        <v>131</v>
      </c>
      <c r="C34" s="198" t="s">
        <v>21</v>
      </c>
      <c r="D34" s="198" t="s">
        <v>132</v>
      </c>
      <c r="E34" s="198" t="s">
        <v>216</v>
      </c>
      <c r="F34" s="198"/>
      <c r="G34" s="198"/>
      <c r="H34" s="202">
        <f>H35</f>
        <v>3703</v>
      </c>
      <c r="I34" s="202">
        <f>I35</f>
        <v>0</v>
      </c>
      <c r="J34" s="177">
        <f t="shared" si="1"/>
        <v>3703</v>
      </c>
    </row>
    <row r="35" spans="2:10" s="13" customFormat="1" ht="12.75" customHeight="1">
      <c r="B35" s="199" t="s">
        <v>65</v>
      </c>
      <c r="C35" s="200" t="s">
        <v>21</v>
      </c>
      <c r="D35" s="200" t="s">
        <v>132</v>
      </c>
      <c r="E35" s="198" t="s">
        <v>216</v>
      </c>
      <c r="F35" s="200" t="s">
        <v>63</v>
      </c>
      <c r="G35" s="200"/>
      <c r="H35" s="203">
        <f>H36</f>
        <v>3703</v>
      </c>
      <c r="I35" s="203">
        <f>I36</f>
        <v>0</v>
      </c>
      <c r="J35" s="201">
        <f t="shared" si="1"/>
        <v>3703</v>
      </c>
    </row>
    <row r="36" spans="2:10" s="32" customFormat="1" ht="12.75" customHeight="1">
      <c r="B36" s="197" t="s">
        <v>157</v>
      </c>
      <c r="C36" s="198" t="s">
        <v>21</v>
      </c>
      <c r="D36" s="198" t="s">
        <v>132</v>
      </c>
      <c r="E36" s="198" t="s">
        <v>216</v>
      </c>
      <c r="F36" s="198" t="s">
        <v>63</v>
      </c>
      <c r="G36" s="198" t="s">
        <v>120</v>
      </c>
      <c r="H36" s="202">
        <v>3703</v>
      </c>
      <c r="I36" s="202"/>
      <c r="J36" s="177">
        <f t="shared" si="1"/>
        <v>3703</v>
      </c>
    </row>
    <row r="37" spans="2:10" s="32" customFormat="1" ht="30" customHeight="1">
      <c r="B37" s="197" t="s">
        <v>159</v>
      </c>
      <c r="C37" s="198" t="s">
        <v>21</v>
      </c>
      <c r="D37" s="198" t="s">
        <v>132</v>
      </c>
      <c r="E37" s="198" t="s">
        <v>161</v>
      </c>
      <c r="F37" s="198"/>
      <c r="G37" s="198"/>
      <c r="H37" s="202">
        <f>H38</f>
        <v>138</v>
      </c>
      <c r="I37" s="202">
        <f>I38</f>
        <v>0</v>
      </c>
      <c r="J37" s="177">
        <f t="shared" si="1"/>
        <v>138</v>
      </c>
    </row>
    <row r="38" spans="2:10" s="32" customFormat="1" ht="14.25" customHeight="1">
      <c r="B38" s="199" t="s">
        <v>65</v>
      </c>
      <c r="C38" s="200" t="s">
        <v>21</v>
      </c>
      <c r="D38" s="200" t="s">
        <v>132</v>
      </c>
      <c r="E38" s="200" t="s">
        <v>161</v>
      </c>
      <c r="F38" s="200" t="s">
        <v>63</v>
      </c>
      <c r="G38" s="200"/>
      <c r="H38" s="203">
        <f>H39</f>
        <v>138</v>
      </c>
      <c r="I38" s="203">
        <f>I39</f>
        <v>0</v>
      </c>
      <c r="J38" s="201">
        <f t="shared" si="1"/>
        <v>138</v>
      </c>
    </row>
    <row r="39" spans="2:10" s="32" customFormat="1" ht="12.75" customHeight="1">
      <c r="B39" s="197" t="s">
        <v>157</v>
      </c>
      <c r="C39" s="198" t="s">
        <v>21</v>
      </c>
      <c r="D39" s="198" t="s">
        <v>132</v>
      </c>
      <c r="E39" s="198" t="s">
        <v>161</v>
      </c>
      <c r="F39" s="198" t="s">
        <v>63</v>
      </c>
      <c r="G39" s="198" t="s">
        <v>120</v>
      </c>
      <c r="H39" s="202">
        <v>138</v>
      </c>
      <c r="I39" s="202"/>
      <c r="J39" s="177">
        <f t="shared" si="1"/>
        <v>138</v>
      </c>
    </row>
    <row r="40" spans="2:10" s="32" customFormat="1" ht="29.25" customHeight="1">
      <c r="B40" s="197" t="s">
        <v>201</v>
      </c>
      <c r="C40" s="198" t="s">
        <v>21</v>
      </c>
      <c r="D40" s="198" t="s">
        <v>132</v>
      </c>
      <c r="E40" s="198" t="s">
        <v>200</v>
      </c>
      <c r="F40" s="198"/>
      <c r="G40" s="198"/>
      <c r="H40" s="202">
        <f>H41</f>
        <v>830</v>
      </c>
      <c r="I40" s="202">
        <f>I41</f>
        <v>0</v>
      </c>
      <c r="J40" s="177">
        <f t="shared" si="1"/>
        <v>830</v>
      </c>
    </row>
    <row r="41" spans="2:10" s="32" customFormat="1" ht="13.5" customHeight="1">
      <c r="B41" s="199" t="s">
        <v>65</v>
      </c>
      <c r="C41" s="200" t="s">
        <v>21</v>
      </c>
      <c r="D41" s="200" t="s">
        <v>132</v>
      </c>
      <c r="E41" s="200" t="s">
        <v>200</v>
      </c>
      <c r="F41" s="200" t="s">
        <v>63</v>
      </c>
      <c r="G41" s="200"/>
      <c r="H41" s="203">
        <f>H42</f>
        <v>830</v>
      </c>
      <c r="I41" s="203">
        <f>I42</f>
        <v>0</v>
      </c>
      <c r="J41" s="201">
        <f t="shared" si="1"/>
        <v>830</v>
      </c>
    </row>
    <row r="42" spans="2:10" s="32" customFormat="1" ht="12.75" customHeight="1">
      <c r="B42" s="197" t="s">
        <v>157</v>
      </c>
      <c r="C42" s="198" t="s">
        <v>21</v>
      </c>
      <c r="D42" s="198" t="s">
        <v>132</v>
      </c>
      <c r="E42" s="198" t="s">
        <v>200</v>
      </c>
      <c r="F42" s="198" t="s">
        <v>63</v>
      </c>
      <c r="G42" s="198" t="s">
        <v>120</v>
      </c>
      <c r="H42" s="202">
        <v>830</v>
      </c>
      <c r="I42" s="202"/>
      <c r="J42" s="177">
        <f t="shared" si="1"/>
        <v>830</v>
      </c>
    </row>
    <row r="43" spans="2:10" s="13" customFormat="1" ht="30" customHeight="1">
      <c r="B43" s="197" t="s">
        <v>229</v>
      </c>
      <c r="C43" s="198" t="s">
        <v>21</v>
      </c>
      <c r="D43" s="198" t="s">
        <v>132</v>
      </c>
      <c r="E43" s="198" t="s">
        <v>228</v>
      </c>
      <c r="F43" s="198"/>
      <c r="G43" s="198"/>
      <c r="H43" s="202">
        <f>H44</f>
        <v>1900</v>
      </c>
      <c r="I43" s="202">
        <f>I44</f>
        <v>0</v>
      </c>
      <c r="J43" s="177">
        <f t="shared" si="1"/>
        <v>1900</v>
      </c>
    </row>
    <row r="44" spans="2:10" s="13" customFormat="1" ht="12.75" customHeight="1">
      <c r="B44" s="199" t="s">
        <v>65</v>
      </c>
      <c r="C44" s="200" t="s">
        <v>21</v>
      </c>
      <c r="D44" s="200" t="s">
        <v>132</v>
      </c>
      <c r="E44" s="200" t="s">
        <v>228</v>
      </c>
      <c r="F44" s="200" t="s">
        <v>63</v>
      </c>
      <c r="G44" s="200"/>
      <c r="H44" s="203">
        <f>H45</f>
        <v>1900</v>
      </c>
      <c r="I44" s="203">
        <f>I45</f>
        <v>0</v>
      </c>
      <c r="J44" s="201">
        <f t="shared" si="1"/>
        <v>1900</v>
      </c>
    </row>
    <row r="45" spans="2:10" s="13" customFormat="1" ht="12.75" customHeight="1">
      <c r="B45" s="197" t="s">
        <v>157</v>
      </c>
      <c r="C45" s="198" t="s">
        <v>21</v>
      </c>
      <c r="D45" s="198" t="s">
        <v>132</v>
      </c>
      <c r="E45" s="198" t="s">
        <v>228</v>
      </c>
      <c r="F45" s="198" t="s">
        <v>63</v>
      </c>
      <c r="G45" s="198" t="s">
        <v>120</v>
      </c>
      <c r="H45" s="202">
        <v>1900</v>
      </c>
      <c r="I45" s="202"/>
      <c r="J45" s="177">
        <f t="shared" si="1"/>
        <v>1900</v>
      </c>
    </row>
    <row r="46" spans="2:10" s="13" customFormat="1" ht="29.25" customHeight="1">
      <c r="B46" s="197" t="s">
        <v>133</v>
      </c>
      <c r="C46" s="198" t="s">
        <v>21</v>
      </c>
      <c r="D46" s="198" t="s">
        <v>132</v>
      </c>
      <c r="E46" s="198" t="s">
        <v>137</v>
      </c>
      <c r="F46" s="198"/>
      <c r="G46" s="198"/>
      <c r="H46" s="202">
        <f>H47</f>
        <v>213.8</v>
      </c>
      <c r="I46" s="202">
        <f>I47</f>
        <v>0</v>
      </c>
      <c r="J46" s="177">
        <f t="shared" si="1"/>
        <v>213.8</v>
      </c>
    </row>
    <row r="47" spans="2:10" s="13" customFormat="1" ht="28.5" customHeight="1">
      <c r="B47" s="199" t="s">
        <v>59</v>
      </c>
      <c r="C47" s="200" t="s">
        <v>21</v>
      </c>
      <c r="D47" s="200" t="s">
        <v>132</v>
      </c>
      <c r="E47" s="200" t="s">
        <v>137</v>
      </c>
      <c r="F47" s="200" t="s">
        <v>182</v>
      </c>
      <c r="G47" s="200"/>
      <c r="H47" s="203">
        <f>H48</f>
        <v>213.8</v>
      </c>
      <c r="I47" s="203">
        <f>I48</f>
        <v>0</v>
      </c>
      <c r="J47" s="201">
        <f t="shared" si="1"/>
        <v>213.8</v>
      </c>
    </row>
    <row r="48" spans="2:10" s="13" customFormat="1" ht="12.75" customHeight="1">
      <c r="B48" s="197" t="s">
        <v>158</v>
      </c>
      <c r="C48" s="198" t="s">
        <v>21</v>
      </c>
      <c r="D48" s="198" t="s">
        <v>132</v>
      </c>
      <c r="E48" s="198" t="s">
        <v>137</v>
      </c>
      <c r="F48" s="198" t="s">
        <v>182</v>
      </c>
      <c r="G48" s="198" t="s">
        <v>121</v>
      </c>
      <c r="H48" s="202">
        <v>213.8</v>
      </c>
      <c r="I48" s="202"/>
      <c r="J48" s="177">
        <f t="shared" si="1"/>
        <v>213.8</v>
      </c>
    </row>
    <row r="49" spans="2:10" s="13" customFormat="1" ht="45" customHeight="1">
      <c r="B49" s="197" t="s">
        <v>134</v>
      </c>
      <c r="C49" s="198" t="s">
        <v>21</v>
      </c>
      <c r="D49" s="198" t="s">
        <v>132</v>
      </c>
      <c r="E49" s="198" t="s">
        <v>138</v>
      </c>
      <c r="F49" s="198"/>
      <c r="G49" s="198"/>
      <c r="H49" s="202">
        <f>H50</f>
        <v>497.4</v>
      </c>
      <c r="I49" s="202">
        <f>I50</f>
        <v>0</v>
      </c>
      <c r="J49" s="177">
        <f t="shared" si="1"/>
        <v>497.4</v>
      </c>
    </row>
    <row r="50" spans="2:10" s="13" customFormat="1" ht="30" customHeight="1">
      <c r="B50" s="199" t="s">
        <v>59</v>
      </c>
      <c r="C50" s="200" t="s">
        <v>21</v>
      </c>
      <c r="D50" s="200" t="s">
        <v>132</v>
      </c>
      <c r="E50" s="200" t="s">
        <v>138</v>
      </c>
      <c r="F50" s="200" t="s">
        <v>182</v>
      </c>
      <c r="G50" s="200"/>
      <c r="H50" s="203">
        <f>H51</f>
        <v>497.4</v>
      </c>
      <c r="I50" s="203">
        <f>I51</f>
        <v>0</v>
      </c>
      <c r="J50" s="201">
        <f t="shared" si="1"/>
        <v>497.4</v>
      </c>
    </row>
    <row r="51" spans="2:10" s="13" customFormat="1" ht="12.75" customHeight="1">
      <c r="B51" s="197" t="s">
        <v>158</v>
      </c>
      <c r="C51" s="198" t="s">
        <v>21</v>
      </c>
      <c r="D51" s="198" t="s">
        <v>132</v>
      </c>
      <c r="E51" s="198" t="s">
        <v>138</v>
      </c>
      <c r="F51" s="198" t="s">
        <v>182</v>
      </c>
      <c r="G51" s="198" t="s">
        <v>121</v>
      </c>
      <c r="H51" s="202">
        <v>497.4</v>
      </c>
      <c r="I51" s="202"/>
      <c r="J51" s="177">
        <f t="shared" si="1"/>
        <v>497.4</v>
      </c>
    </row>
    <row r="52" spans="2:10" s="13" customFormat="1" ht="30.75" customHeight="1">
      <c r="B52" s="197" t="s">
        <v>135</v>
      </c>
      <c r="C52" s="198" t="s">
        <v>21</v>
      </c>
      <c r="D52" s="198" t="s">
        <v>132</v>
      </c>
      <c r="E52" s="198" t="s">
        <v>136</v>
      </c>
      <c r="F52" s="198"/>
      <c r="G52" s="198"/>
      <c r="H52" s="202">
        <f>H53</f>
        <v>213.8</v>
      </c>
      <c r="I52" s="202">
        <f>I53</f>
        <v>0</v>
      </c>
      <c r="J52" s="177">
        <f t="shared" si="1"/>
        <v>213.8</v>
      </c>
    </row>
    <row r="53" spans="2:10" s="13" customFormat="1" ht="29.25" customHeight="1">
      <c r="B53" s="199" t="s">
        <v>59</v>
      </c>
      <c r="C53" s="200" t="s">
        <v>21</v>
      </c>
      <c r="D53" s="200" t="s">
        <v>132</v>
      </c>
      <c r="E53" s="200" t="s">
        <v>136</v>
      </c>
      <c r="F53" s="200" t="s">
        <v>182</v>
      </c>
      <c r="G53" s="200"/>
      <c r="H53" s="203">
        <f>H54</f>
        <v>213.8</v>
      </c>
      <c r="I53" s="203">
        <f>I54</f>
        <v>0</v>
      </c>
      <c r="J53" s="201">
        <f t="shared" si="1"/>
        <v>213.8</v>
      </c>
    </row>
    <row r="54" spans="2:10" s="13" customFormat="1" ht="14.25" customHeight="1">
      <c r="B54" s="197" t="s">
        <v>158</v>
      </c>
      <c r="C54" s="198" t="s">
        <v>21</v>
      </c>
      <c r="D54" s="198" t="s">
        <v>132</v>
      </c>
      <c r="E54" s="198" t="s">
        <v>136</v>
      </c>
      <c r="F54" s="198" t="s">
        <v>182</v>
      </c>
      <c r="G54" s="198" t="s">
        <v>121</v>
      </c>
      <c r="H54" s="202">
        <v>213.8</v>
      </c>
      <c r="I54" s="202"/>
      <c r="J54" s="177">
        <f t="shared" si="1"/>
        <v>213.8</v>
      </c>
    </row>
    <row r="55" spans="2:10" s="12" customFormat="1" ht="61.5" customHeight="1">
      <c r="B55" s="197" t="s">
        <v>240</v>
      </c>
      <c r="C55" s="198" t="s">
        <v>21</v>
      </c>
      <c r="D55" s="198" t="s">
        <v>132</v>
      </c>
      <c r="E55" s="198" t="s">
        <v>212</v>
      </c>
      <c r="F55" s="198"/>
      <c r="G55" s="198"/>
      <c r="H55" s="202">
        <f>H56</f>
        <v>100</v>
      </c>
      <c r="I55" s="202">
        <f>I56</f>
        <v>0</v>
      </c>
      <c r="J55" s="177">
        <f t="shared" si="1"/>
        <v>100</v>
      </c>
    </row>
    <row r="56" spans="2:10" s="32" customFormat="1" ht="15.75" customHeight="1">
      <c r="B56" s="199" t="s">
        <v>65</v>
      </c>
      <c r="C56" s="200" t="s">
        <v>21</v>
      </c>
      <c r="D56" s="200" t="s">
        <v>132</v>
      </c>
      <c r="E56" s="200" t="s">
        <v>212</v>
      </c>
      <c r="F56" s="200" t="s">
        <v>63</v>
      </c>
      <c r="G56" s="200"/>
      <c r="H56" s="203">
        <f>H57</f>
        <v>100</v>
      </c>
      <c r="I56" s="203">
        <f>I57</f>
        <v>0</v>
      </c>
      <c r="J56" s="201">
        <f t="shared" si="1"/>
        <v>100</v>
      </c>
    </row>
    <row r="57" spans="2:10" s="26" customFormat="1" ht="15" customHeight="1">
      <c r="B57" s="197" t="s">
        <v>157</v>
      </c>
      <c r="C57" s="198" t="s">
        <v>21</v>
      </c>
      <c r="D57" s="198" t="s">
        <v>132</v>
      </c>
      <c r="E57" s="198" t="s">
        <v>212</v>
      </c>
      <c r="F57" s="198" t="s">
        <v>63</v>
      </c>
      <c r="G57" s="198" t="s">
        <v>120</v>
      </c>
      <c r="H57" s="202">
        <v>100</v>
      </c>
      <c r="I57" s="202"/>
      <c r="J57" s="177">
        <f t="shared" si="1"/>
        <v>100</v>
      </c>
    </row>
    <row r="58" spans="2:10" s="24" customFormat="1" ht="14.25" customHeight="1">
      <c r="B58" s="194" t="s">
        <v>7</v>
      </c>
      <c r="C58" s="195" t="s">
        <v>24</v>
      </c>
      <c r="D58" s="195"/>
      <c r="E58" s="195"/>
      <c r="F58" s="195"/>
      <c r="G58" s="195"/>
      <c r="H58" s="205">
        <f>H59+H63+H77</f>
        <v>4613.1</v>
      </c>
      <c r="I58" s="205">
        <f>I59+I63+I77</f>
        <v>50978.299999999996</v>
      </c>
      <c r="J58" s="196">
        <f t="shared" si="1"/>
        <v>55591.399999999994</v>
      </c>
    </row>
    <row r="59" spans="2:10" s="24" customFormat="1" ht="17.25" customHeight="1">
      <c r="B59" s="197" t="s">
        <v>167</v>
      </c>
      <c r="C59" s="198" t="s">
        <v>24</v>
      </c>
      <c r="D59" s="198" t="s">
        <v>21</v>
      </c>
      <c r="E59" s="198"/>
      <c r="F59" s="198"/>
      <c r="G59" s="198"/>
      <c r="H59" s="202">
        <f aca="true" t="shared" si="5" ref="H59:I61">H60</f>
        <v>200</v>
      </c>
      <c r="I59" s="202">
        <f t="shared" si="5"/>
        <v>0</v>
      </c>
      <c r="J59" s="177">
        <f t="shared" si="1"/>
        <v>200</v>
      </c>
    </row>
    <row r="60" spans="2:10" s="24" customFormat="1" ht="30" customHeight="1">
      <c r="B60" s="197" t="s">
        <v>241</v>
      </c>
      <c r="C60" s="198" t="s">
        <v>24</v>
      </c>
      <c r="D60" s="198" t="s">
        <v>21</v>
      </c>
      <c r="E60" s="198" t="s">
        <v>166</v>
      </c>
      <c r="F60" s="198"/>
      <c r="G60" s="198"/>
      <c r="H60" s="202">
        <f t="shared" si="5"/>
        <v>200</v>
      </c>
      <c r="I60" s="202">
        <f t="shared" si="5"/>
        <v>0</v>
      </c>
      <c r="J60" s="177">
        <f t="shared" si="1"/>
        <v>200</v>
      </c>
    </row>
    <row r="61" spans="2:10" s="24" customFormat="1" ht="15" customHeight="1">
      <c r="B61" s="199" t="s">
        <v>65</v>
      </c>
      <c r="C61" s="200" t="s">
        <v>24</v>
      </c>
      <c r="D61" s="200" t="s">
        <v>21</v>
      </c>
      <c r="E61" s="200" t="s">
        <v>166</v>
      </c>
      <c r="F61" s="200" t="s">
        <v>63</v>
      </c>
      <c r="G61" s="200"/>
      <c r="H61" s="203">
        <f t="shared" si="5"/>
        <v>200</v>
      </c>
      <c r="I61" s="203">
        <f t="shared" si="5"/>
        <v>0</v>
      </c>
      <c r="J61" s="201">
        <f t="shared" si="1"/>
        <v>200</v>
      </c>
    </row>
    <row r="62" spans="2:10" s="24" customFormat="1" ht="15" customHeight="1">
      <c r="B62" s="197" t="s">
        <v>157</v>
      </c>
      <c r="C62" s="198" t="s">
        <v>24</v>
      </c>
      <c r="D62" s="198" t="s">
        <v>21</v>
      </c>
      <c r="E62" s="198" t="s">
        <v>166</v>
      </c>
      <c r="F62" s="198" t="s">
        <v>63</v>
      </c>
      <c r="G62" s="198" t="s">
        <v>120</v>
      </c>
      <c r="H62" s="202">
        <v>200</v>
      </c>
      <c r="I62" s="202"/>
      <c r="J62" s="177">
        <f t="shared" si="1"/>
        <v>200</v>
      </c>
    </row>
    <row r="63" spans="2:10" s="24" customFormat="1" ht="15" customHeight="1">
      <c r="B63" s="197" t="s">
        <v>169</v>
      </c>
      <c r="C63" s="198" t="s">
        <v>24</v>
      </c>
      <c r="D63" s="198" t="s">
        <v>23</v>
      </c>
      <c r="E63" s="198"/>
      <c r="F63" s="198"/>
      <c r="G63" s="198"/>
      <c r="H63" s="202">
        <f>H64+H69+H74</f>
        <v>3993.1</v>
      </c>
      <c r="I63" s="202">
        <f>I64+I69+I74</f>
        <v>50978.299999999996</v>
      </c>
      <c r="J63" s="177">
        <f t="shared" si="1"/>
        <v>54971.399999999994</v>
      </c>
    </row>
    <row r="64" spans="2:10" s="24" customFormat="1" ht="78" customHeight="1">
      <c r="B64" s="197" t="s">
        <v>242</v>
      </c>
      <c r="C64" s="198" t="s">
        <v>24</v>
      </c>
      <c r="D64" s="198" t="s">
        <v>23</v>
      </c>
      <c r="E64" s="198" t="s">
        <v>287</v>
      </c>
      <c r="F64" s="198"/>
      <c r="G64" s="198"/>
      <c r="H64" s="202">
        <f>H66+H68</f>
        <v>450</v>
      </c>
      <c r="I64" s="202">
        <f>I66+I68</f>
        <v>16542.6</v>
      </c>
      <c r="J64" s="202">
        <f>J66+J68</f>
        <v>16992.6</v>
      </c>
    </row>
    <row r="65" spans="2:10" s="24" customFormat="1" ht="15" customHeight="1">
      <c r="B65" s="199" t="s">
        <v>65</v>
      </c>
      <c r="C65" s="200" t="s">
        <v>24</v>
      </c>
      <c r="D65" s="200" t="s">
        <v>23</v>
      </c>
      <c r="E65" s="200" t="s">
        <v>278</v>
      </c>
      <c r="F65" s="200" t="s">
        <v>63</v>
      </c>
      <c r="G65" s="200"/>
      <c r="H65" s="203"/>
      <c r="I65" s="203">
        <f>I66</f>
        <v>16143</v>
      </c>
      <c r="J65" s="201">
        <f>J66</f>
        <v>16143</v>
      </c>
    </row>
    <row r="66" spans="2:10" s="24" customFormat="1" ht="15" customHeight="1">
      <c r="B66" s="197" t="s">
        <v>158</v>
      </c>
      <c r="C66" s="198" t="s">
        <v>24</v>
      </c>
      <c r="D66" s="198" t="s">
        <v>23</v>
      </c>
      <c r="E66" s="198" t="s">
        <v>278</v>
      </c>
      <c r="F66" s="198" t="s">
        <v>63</v>
      </c>
      <c r="G66" s="198" t="s">
        <v>121</v>
      </c>
      <c r="H66" s="202"/>
      <c r="I66" s="202">
        <v>16143</v>
      </c>
      <c r="J66" s="177">
        <f>H66+I66</f>
        <v>16143</v>
      </c>
    </row>
    <row r="67" spans="2:10" s="24" customFormat="1" ht="14.25" customHeight="1">
      <c r="B67" s="206" t="s">
        <v>65</v>
      </c>
      <c r="C67" s="200" t="s">
        <v>24</v>
      </c>
      <c r="D67" s="200" t="s">
        <v>23</v>
      </c>
      <c r="E67" s="200" t="s">
        <v>217</v>
      </c>
      <c r="F67" s="200" t="s">
        <v>63</v>
      </c>
      <c r="G67" s="200"/>
      <c r="H67" s="203">
        <f>H68</f>
        <v>450</v>
      </c>
      <c r="I67" s="203">
        <f>I68</f>
        <v>399.6</v>
      </c>
      <c r="J67" s="201">
        <f t="shared" si="1"/>
        <v>849.6</v>
      </c>
    </row>
    <row r="68" spans="2:10" s="27" customFormat="1" ht="13.5" customHeight="1">
      <c r="B68" s="197" t="s">
        <v>157</v>
      </c>
      <c r="C68" s="198" t="s">
        <v>24</v>
      </c>
      <c r="D68" s="198" t="s">
        <v>23</v>
      </c>
      <c r="E68" s="198" t="s">
        <v>217</v>
      </c>
      <c r="F68" s="198" t="s">
        <v>63</v>
      </c>
      <c r="G68" s="198" t="s">
        <v>120</v>
      </c>
      <c r="H68" s="202">
        <v>450</v>
      </c>
      <c r="I68" s="202">
        <v>399.6</v>
      </c>
      <c r="J68" s="177">
        <f t="shared" si="1"/>
        <v>849.6</v>
      </c>
    </row>
    <row r="69" spans="2:10" s="27" customFormat="1" ht="45.75" customHeight="1">
      <c r="B69" s="197" t="s">
        <v>252</v>
      </c>
      <c r="C69" s="198" t="s">
        <v>24</v>
      </c>
      <c r="D69" s="198" t="s">
        <v>23</v>
      </c>
      <c r="E69" s="198" t="s">
        <v>287</v>
      </c>
      <c r="F69" s="198"/>
      <c r="G69" s="198"/>
      <c r="H69" s="202">
        <f>H71+H73</f>
        <v>443.1</v>
      </c>
      <c r="I69" s="202">
        <f>I71+I73</f>
        <v>34435.7</v>
      </c>
      <c r="J69" s="177">
        <f t="shared" si="1"/>
        <v>34878.799999999996</v>
      </c>
    </row>
    <row r="70" spans="2:10" s="27" customFormat="1" ht="14.25" customHeight="1">
      <c r="B70" s="199" t="s">
        <v>65</v>
      </c>
      <c r="C70" s="200" t="s">
        <v>24</v>
      </c>
      <c r="D70" s="200" t="s">
        <v>23</v>
      </c>
      <c r="E70" s="200" t="s">
        <v>278</v>
      </c>
      <c r="F70" s="200" t="s">
        <v>63</v>
      </c>
      <c r="G70" s="200"/>
      <c r="H70" s="203">
        <f>H71</f>
        <v>0</v>
      </c>
      <c r="I70" s="203">
        <f>I71</f>
        <v>34530</v>
      </c>
      <c r="J70" s="203">
        <f>J71</f>
        <v>34530</v>
      </c>
    </row>
    <row r="71" spans="2:10" s="27" customFormat="1" ht="14.25" customHeight="1">
      <c r="B71" s="197" t="s">
        <v>158</v>
      </c>
      <c r="C71" s="198" t="s">
        <v>24</v>
      </c>
      <c r="D71" s="198" t="s">
        <v>23</v>
      </c>
      <c r="E71" s="198" t="s">
        <v>278</v>
      </c>
      <c r="F71" s="198" t="s">
        <v>63</v>
      </c>
      <c r="G71" s="198" t="s">
        <v>121</v>
      </c>
      <c r="H71" s="202"/>
      <c r="I71" s="202">
        <v>34530</v>
      </c>
      <c r="J71" s="177">
        <f>H71+I71</f>
        <v>34530</v>
      </c>
    </row>
    <row r="72" spans="2:10" s="27" customFormat="1" ht="13.5" customHeight="1">
      <c r="B72" s="199" t="s">
        <v>65</v>
      </c>
      <c r="C72" s="200" t="s">
        <v>24</v>
      </c>
      <c r="D72" s="200" t="s">
        <v>23</v>
      </c>
      <c r="E72" s="200" t="s">
        <v>218</v>
      </c>
      <c r="F72" s="200" t="s">
        <v>63</v>
      </c>
      <c r="G72" s="200"/>
      <c r="H72" s="203">
        <f>H73</f>
        <v>443.1</v>
      </c>
      <c r="I72" s="203">
        <f>I73</f>
        <v>-94.3</v>
      </c>
      <c r="J72" s="201">
        <f t="shared" si="1"/>
        <v>348.8</v>
      </c>
    </row>
    <row r="73" spans="2:10" s="27" customFormat="1" ht="13.5" customHeight="1">
      <c r="B73" s="197" t="s">
        <v>157</v>
      </c>
      <c r="C73" s="198" t="s">
        <v>24</v>
      </c>
      <c r="D73" s="198" t="s">
        <v>23</v>
      </c>
      <c r="E73" s="198" t="s">
        <v>218</v>
      </c>
      <c r="F73" s="198" t="s">
        <v>63</v>
      </c>
      <c r="G73" s="198" t="s">
        <v>120</v>
      </c>
      <c r="H73" s="202">
        <v>443.1</v>
      </c>
      <c r="I73" s="202">
        <v>-94.3</v>
      </c>
      <c r="J73" s="177">
        <f t="shared" si="1"/>
        <v>348.8</v>
      </c>
    </row>
    <row r="74" spans="2:10" s="27" customFormat="1" ht="61.5" customHeight="1">
      <c r="B74" s="197" t="s">
        <v>251</v>
      </c>
      <c r="C74" s="198" t="s">
        <v>24</v>
      </c>
      <c r="D74" s="198" t="s">
        <v>23</v>
      </c>
      <c r="E74" s="198" t="s">
        <v>219</v>
      </c>
      <c r="F74" s="198"/>
      <c r="G74" s="198"/>
      <c r="H74" s="202">
        <f>H75</f>
        <v>3100</v>
      </c>
      <c r="I74" s="202">
        <f>I75</f>
        <v>0</v>
      </c>
      <c r="J74" s="177">
        <f t="shared" si="1"/>
        <v>3100</v>
      </c>
    </row>
    <row r="75" spans="2:10" s="27" customFormat="1" ht="13.5" customHeight="1">
      <c r="B75" s="199" t="s">
        <v>65</v>
      </c>
      <c r="C75" s="200" t="s">
        <v>24</v>
      </c>
      <c r="D75" s="200" t="s">
        <v>23</v>
      </c>
      <c r="E75" s="200" t="s">
        <v>219</v>
      </c>
      <c r="F75" s="200" t="s">
        <v>63</v>
      </c>
      <c r="G75" s="200"/>
      <c r="H75" s="203">
        <f>H76</f>
        <v>3100</v>
      </c>
      <c r="I75" s="203">
        <f>I76</f>
        <v>0</v>
      </c>
      <c r="J75" s="201">
        <f t="shared" si="1"/>
        <v>3100</v>
      </c>
    </row>
    <row r="76" spans="2:10" s="27" customFormat="1" ht="13.5" customHeight="1">
      <c r="B76" s="197" t="s">
        <v>157</v>
      </c>
      <c r="C76" s="198" t="s">
        <v>24</v>
      </c>
      <c r="D76" s="198" t="s">
        <v>23</v>
      </c>
      <c r="E76" s="198" t="s">
        <v>219</v>
      </c>
      <c r="F76" s="198" t="s">
        <v>63</v>
      </c>
      <c r="G76" s="198" t="s">
        <v>120</v>
      </c>
      <c r="H76" s="202">
        <v>3100</v>
      </c>
      <c r="I76" s="202"/>
      <c r="J76" s="177">
        <f aca="true" t="shared" si="6" ref="J76:J146">H76+I76</f>
        <v>3100</v>
      </c>
    </row>
    <row r="77" spans="2:10" s="27" customFormat="1" ht="27" customHeight="1">
      <c r="B77" s="197" t="s">
        <v>56</v>
      </c>
      <c r="C77" s="198" t="s">
        <v>24</v>
      </c>
      <c r="D77" s="198" t="s">
        <v>47</v>
      </c>
      <c r="E77" s="198"/>
      <c r="F77" s="198"/>
      <c r="G77" s="198"/>
      <c r="H77" s="202">
        <f>H78+H81</f>
        <v>420</v>
      </c>
      <c r="I77" s="202">
        <f>I78+I81</f>
        <v>0</v>
      </c>
      <c r="J77" s="177">
        <f t="shared" si="6"/>
        <v>420</v>
      </c>
    </row>
    <row r="78" spans="2:10" s="27" customFormat="1" ht="30" customHeight="1">
      <c r="B78" s="230" t="s">
        <v>57</v>
      </c>
      <c r="C78" s="198" t="s">
        <v>24</v>
      </c>
      <c r="D78" s="198" t="s">
        <v>47</v>
      </c>
      <c r="E78" s="198" t="s">
        <v>277</v>
      </c>
      <c r="F78" s="198"/>
      <c r="G78" s="198"/>
      <c r="H78" s="202">
        <f>H79</f>
        <v>220</v>
      </c>
      <c r="I78" s="202">
        <f>I79</f>
        <v>0</v>
      </c>
      <c r="J78" s="177">
        <f t="shared" si="6"/>
        <v>220</v>
      </c>
    </row>
    <row r="79" spans="2:10" s="27" customFormat="1" ht="15" customHeight="1">
      <c r="B79" s="199" t="s">
        <v>65</v>
      </c>
      <c r="C79" s="207" t="s">
        <v>24</v>
      </c>
      <c r="D79" s="207" t="s">
        <v>47</v>
      </c>
      <c r="E79" s="207" t="s">
        <v>277</v>
      </c>
      <c r="F79" s="200" t="s">
        <v>63</v>
      </c>
      <c r="G79" s="207"/>
      <c r="H79" s="203">
        <f>H80</f>
        <v>220</v>
      </c>
      <c r="I79" s="203">
        <f>I80</f>
        <v>0</v>
      </c>
      <c r="J79" s="201">
        <f t="shared" si="6"/>
        <v>220</v>
      </c>
    </row>
    <row r="80" spans="2:10" s="27" customFormat="1" ht="14.25" customHeight="1">
      <c r="B80" s="197" t="s">
        <v>157</v>
      </c>
      <c r="C80" s="198" t="s">
        <v>24</v>
      </c>
      <c r="D80" s="198" t="s">
        <v>47</v>
      </c>
      <c r="E80" s="198" t="s">
        <v>277</v>
      </c>
      <c r="F80" s="198" t="s">
        <v>63</v>
      </c>
      <c r="G80" s="204" t="s">
        <v>120</v>
      </c>
      <c r="H80" s="202">
        <v>220</v>
      </c>
      <c r="I80" s="202"/>
      <c r="J80" s="177">
        <f t="shared" si="6"/>
        <v>220</v>
      </c>
    </row>
    <row r="81" spans="2:10" s="1" customFormat="1" ht="78" customHeight="1">
      <c r="B81" s="197" t="s">
        <v>248</v>
      </c>
      <c r="C81" s="198" t="s">
        <v>24</v>
      </c>
      <c r="D81" s="198" t="s">
        <v>47</v>
      </c>
      <c r="E81" s="198" t="s">
        <v>213</v>
      </c>
      <c r="F81" s="198"/>
      <c r="G81" s="204"/>
      <c r="H81" s="202">
        <f>H82</f>
        <v>200</v>
      </c>
      <c r="I81" s="202">
        <f>I82</f>
        <v>0</v>
      </c>
      <c r="J81" s="177">
        <f t="shared" si="6"/>
        <v>200</v>
      </c>
    </row>
    <row r="82" spans="2:10" ht="14.25" customHeight="1">
      <c r="B82" s="199" t="s">
        <v>65</v>
      </c>
      <c r="C82" s="200" t="s">
        <v>24</v>
      </c>
      <c r="D82" s="200" t="s">
        <v>47</v>
      </c>
      <c r="E82" s="200" t="s">
        <v>213</v>
      </c>
      <c r="F82" s="200" t="s">
        <v>63</v>
      </c>
      <c r="G82" s="207"/>
      <c r="H82" s="203">
        <f>H83</f>
        <v>200</v>
      </c>
      <c r="I82" s="203">
        <f>I83</f>
        <v>0</v>
      </c>
      <c r="J82" s="201">
        <f t="shared" si="6"/>
        <v>200</v>
      </c>
    </row>
    <row r="83" spans="2:10" s="34" customFormat="1" ht="12" customHeight="1">
      <c r="B83" s="197" t="s">
        <v>157</v>
      </c>
      <c r="C83" s="198" t="s">
        <v>24</v>
      </c>
      <c r="D83" s="198" t="s">
        <v>47</v>
      </c>
      <c r="E83" s="198" t="s">
        <v>213</v>
      </c>
      <c r="F83" s="198" t="s">
        <v>63</v>
      </c>
      <c r="G83" s="204" t="s">
        <v>120</v>
      </c>
      <c r="H83" s="202">
        <v>200</v>
      </c>
      <c r="I83" s="202"/>
      <c r="J83" s="177">
        <f t="shared" si="6"/>
        <v>200</v>
      </c>
    </row>
    <row r="84" spans="2:10" ht="13.5" customHeight="1">
      <c r="B84" s="194" t="s">
        <v>8</v>
      </c>
      <c r="C84" s="195" t="s">
        <v>26</v>
      </c>
      <c r="D84" s="195"/>
      <c r="E84" s="195"/>
      <c r="F84" s="195"/>
      <c r="G84" s="195"/>
      <c r="H84" s="205">
        <f>H85+H94+H98+H120</f>
        <v>36797.6</v>
      </c>
      <c r="I84" s="205">
        <f>I85+I94+I98+I120</f>
        <v>269.9</v>
      </c>
      <c r="J84" s="196">
        <f t="shared" si="6"/>
        <v>37067.5</v>
      </c>
    </row>
    <row r="85" spans="2:10" ht="15" customHeight="1">
      <c r="B85" s="197" t="s">
        <v>9</v>
      </c>
      <c r="C85" s="198" t="s">
        <v>26</v>
      </c>
      <c r="D85" s="198" t="s">
        <v>21</v>
      </c>
      <c r="E85" s="198"/>
      <c r="F85" s="198"/>
      <c r="G85" s="198"/>
      <c r="H85" s="202">
        <f>H89+H86</f>
        <v>1524</v>
      </c>
      <c r="I85" s="202">
        <f>I89+I86</f>
        <v>199.9</v>
      </c>
      <c r="J85" s="177">
        <f t="shared" si="6"/>
        <v>1723.9</v>
      </c>
    </row>
    <row r="86" spans="2:10" ht="29.25" customHeight="1">
      <c r="B86" s="197" t="s">
        <v>230</v>
      </c>
      <c r="C86" s="198" t="s">
        <v>26</v>
      </c>
      <c r="D86" s="198" t="s">
        <v>21</v>
      </c>
      <c r="E86" s="198" t="s">
        <v>160</v>
      </c>
      <c r="F86" s="198"/>
      <c r="G86" s="198"/>
      <c r="H86" s="202">
        <f>H87</f>
        <v>236</v>
      </c>
      <c r="I86" s="202">
        <f>I87</f>
        <v>0</v>
      </c>
      <c r="J86" s="177">
        <f t="shared" si="6"/>
        <v>236</v>
      </c>
    </row>
    <row r="87" spans="2:10" ht="13.5" customHeight="1">
      <c r="B87" s="199" t="s">
        <v>65</v>
      </c>
      <c r="C87" s="200" t="s">
        <v>26</v>
      </c>
      <c r="D87" s="200" t="s">
        <v>21</v>
      </c>
      <c r="E87" s="200" t="s">
        <v>160</v>
      </c>
      <c r="F87" s="200" t="s">
        <v>63</v>
      </c>
      <c r="G87" s="200"/>
      <c r="H87" s="203">
        <f>H88</f>
        <v>236</v>
      </c>
      <c r="I87" s="203">
        <f>I88</f>
        <v>0</v>
      </c>
      <c r="J87" s="201">
        <f t="shared" si="6"/>
        <v>236</v>
      </c>
    </row>
    <row r="88" spans="2:10" ht="15" customHeight="1">
      <c r="B88" s="197" t="s">
        <v>157</v>
      </c>
      <c r="C88" s="198" t="s">
        <v>26</v>
      </c>
      <c r="D88" s="198" t="s">
        <v>21</v>
      </c>
      <c r="E88" s="198" t="s">
        <v>160</v>
      </c>
      <c r="F88" s="198" t="s">
        <v>63</v>
      </c>
      <c r="G88" s="198" t="s">
        <v>120</v>
      </c>
      <c r="H88" s="202">
        <v>236</v>
      </c>
      <c r="I88" s="202"/>
      <c r="J88" s="177">
        <f t="shared" si="6"/>
        <v>236</v>
      </c>
    </row>
    <row r="89" spans="2:10" ht="27.75" customHeight="1">
      <c r="B89" s="208" t="s">
        <v>207</v>
      </c>
      <c r="C89" s="38" t="s">
        <v>26</v>
      </c>
      <c r="D89" s="38" t="s">
        <v>21</v>
      </c>
      <c r="E89" s="38" t="s">
        <v>69</v>
      </c>
      <c r="F89" s="38"/>
      <c r="G89" s="38"/>
      <c r="H89" s="209">
        <f>H90</f>
        <v>1288</v>
      </c>
      <c r="I89" s="209">
        <f>I90+I92</f>
        <v>199.9</v>
      </c>
      <c r="J89" s="177">
        <f t="shared" si="6"/>
        <v>1487.9</v>
      </c>
    </row>
    <row r="90" spans="2:10" ht="12.75" customHeight="1">
      <c r="B90" s="206" t="s">
        <v>68</v>
      </c>
      <c r="C90" s="200" t="s">
        <v>26</v>
      </c>
      <c r="D90" s="200" t="s">
        <v>21</v>
      </c>
      <c r="E90" s="200" t="s">
        <v>69</v>
      </c>
      <c r="F90" s="200" t="s">
        <v>67</v>
      </c>
      <c r="G90" s="200"/>
      <c r="H90" s="203">
        <f>H91</f>
        <v>1288</v>
      </c>
      <c r="I90" s="203">
        <f>I91</f>
        <v>0</v>
      </c>
      <c r="J90" s="201">
        <f t="shared" si="6"/>
        <v>1288</v>
      </c>
    </row>
    <row r="91" spans="2:10" ht="12" customHeight="1">
      <c r="B91" s="197" t="s">
        <v>157</v>
      </c>
      <c r="C91" s="38" t="s">
        <v>26</v>
      </c>
      <c r="D91" s="38" t="s">
        <v>21</v>
      </c>
      <c r="E91" s="38" t="s">
        <v>69</v>
      </c>
      <c r="F91" s="198" t="s">
        <v>67</v>
      </c>
      <c r="G91" s="198" t="s">
        <v>120</v>
      </c>
      <c r="H91" s="202">
        <v>1288</v>
      </c>
      <c r="I91" s="202"/>
      <c r="J91" s="177">
        <f t="shared" si="6"/>
        <v>1288</v>
      </c>
    </row>
    <row r="92" spans="2:10" ht="12" customHeight="1">
      <c r="B92" s="199" t="s">
        <v>65</v>
      </c>
      <c r="C92" s="55" t="s">
        <v>26</v>
      </c>
      <c r="D92" s="55" t="s">
        <v>21</v>
      </c>
      <c r="E92" s="55" t="s">
        <v>69</v>
      </c>
      <c r="F92" s="200" t="s">
        <v>63</v>
      </c>
      <c r="G92" s="200"/>
      <c r="H92" s="203"/>
      <c r="I92" s="203">
        <f>I93</f>
        <v>199.9</v>
      </c>
      <c r="J92" s="201">
        <f>J93</f>
        <v>199.9</v>
      </c>
    </row>
    <row r="93" spans="2:10" ht="12" customHeight="1">
      <c r="B93" s="197" t="s">
        <v>157</v>
      </c>
      <c r="C93" s="38" t="s">
        <v>26</v>
      </c>
      <c r="D93" s="38" t="s">
        <v>21</v>
      </c>
      <c r="E93" s="38" t="s">
        <v>69</v>
      </c>
      <c r="F93" s="198" t="s">
        <v>63</v>
      </c>
      <c r="G93" s="198" t="s">
        <v>120</v>
      </c>
      <c r="H93" s="202"/>
      <c r="I93" s="202">
        <v>199.9</v>
      </c>
      <c r="J93" s="177">
        <f>H93+I93</f>
        <v>199.9</v>
      </c>
    </row>
    <row r="94" spans="2:10" ht="12.75" customHeight="1">
      <c r="B94" s="197" t="s">
        <v>10</v>
      </c>
      <c r="C94" s="210" t="s">
        <v>26</v>
      </c>
      <c r="D94" s="210" t="s">
        <v>27</v>
      </c>
      <c r="E94" s="210"/>
      <c r="F94" s="210"/>
      <c r="G94" s="210"/>
      <c r="H94" s="176">
        <f aca="true" t="shared" si="7" ref="H94:I96">H95</f>
        <v>600</v>
      </c>
      <c r="I94" s="176">
        <f t="shared" si="7"/>
        <v>0</v>
      </c>
      <c r="J94" s="177">
        <f t="shared" si="6"/>
        <v>600</v>
      </c>
    </row>
    <row r="95" spans="2:10" ht="30.75" customHeight="1">
      <c r="B95" s="230" t="s">
        <v>71</v>
      </c>
      <c r="C95" s="210" t="s">
        <v>26</v>
      </c>
      <c r="D95" s="210" t="s">
        <v>27</v>
      </c>
      <c r="E95" s="211" t="s">
        <v>70</v>
      </c>
      <c r="F95" s="210"/>
      <c r="G95" s="210"/>
      <c r="H95" s="176">
        <f t="shared" si="7"/>
        <v>600</v>
      </c>
      <c r="I95" s="176">
        <f t="shared" si="7"/>
        <v>0</v>
      </c>
      <c r="J95" s="177">
        <f t="shared" si="6"/>
        <v>600</v>
      </c>
    </row>
    <row r="96" spans="2:10" ht="13.5" customHeight="1">
      <c r="B96" s="206" t="s">
        <v>68</v>
      </c>
      <c r="C96" s="212" t="s">
        <v>26</v>
      </c>
      <c r="D96" s="212" t="s">
        <v>27</v>
      </c>
      <c r="E96" s="213" t="s">
        <v>70</v>
      </c>
      <c r="F96" s="212" t="s">
        <v>67</v>
      </c>
      <c r="G96" s="212"/>
      <c r="H96" s="214">
        <f t="shared" si="7"/>
        <v>600</v>
      </c>
      <c r="I96" s="214">
        <f t="shared" si="7"/>
        <v>0</v>
      </c>
      <c r="J96" s="201">
        <f t="shared" si="6"/>
        <v>600</v>
      </c>
    </row>
    <row r="97" spans="2:10" ht="13.5" customHeight="1">
      <c r="B97" s="197" t="s">
        <v>157</v>
      </c>
      <c r="C97" s="210" t="s">
        <v>26</v>
      </c>
      <c r="D97" s="210" t="s">
        <v>27</v>
      </c>
      <c r="E97" s="211" t="s">
        <v>70</v>
      </c>
      <c r="F97" s="210" t="s">
        <v>67</v>
      </c>
      <c r="G97" s="210" t="s">
        <v>120</v>
      </c>
      <c r="H97" s="176">
        <v>600</v>
      </c>
      <c r="I97" s="176"/>
      <c r="J97" s="177">
        <f t="shared" si="6"/>
        <v>600</v>
      </c>
    </row>
    <row r="98" spans="2:10" ht="12" customHeight="1">
      <c r="B98" s="215" t="s">
        <v>50</v>
      </c>
      <c r="C98" s="210" t="s">
        <v>26</v>
      </c>
      <c r="D98" s="210" t="s">
        <v>22</v>
      </c>
      <c r="E98" s="210"/>
      <c r="F98" s="210"/>
      <c r="G98" s="210"/>
      <c r="H98" s="176">
        <f>H105+H108+H111+H117+H102+H99+H114</f>
        <v>34364</v>
      </c>
      <c r="I98" s="176">
        <f>I105+I108+I111+I117+I102+I99</f>
        <v>70</v>
      </c>
      <c r="J98" s="177">
        <f t="shared" si="6"/>
        <v>34434</v>
      </c>
    </row>
    <row r="99" spans="2:10" ht="29.25" customHeight="1">
      <c r="B99" s="216" t="s">
        <v>282</v>
      </c>
      <c r="C99" s="210" t="s">
        <v>26</v>
      </c>
      <c r="D99" s="210" t="s">
        <v>22</v>
      </c>
      <c r="E99" s="210" t="s">
        <v>281</v>
      </c>
      <c r="F99" s="210"/>
      <c r="G99" s="210"/>
      <c r="H99" s="176"/>
      <c r="I99" s="176">
        <f>I100</f>
        <v>70</v>
      </c>
      <c r="J99" s="177">
        <f>H99+I99</f>
        <v>70</v>
      </c>
    </row>
    <row r="100" spans="2:10" ht="15" customHeight="1">
      <c r="B100" s="217" t="s">
        <v>65</v>
      </c>
      <c r="C100" s="212" t="s">
        <v>26</v>
      </c>
      <c r="D100" s="212" t="s">
        <v>22</v>
      </c>
      <c r="E100" s="212" t="s">
        <v>281</v>
      </c>
      <c r="F100" s="212" t="s">
        <v>63</v>
      </c>
      <c r="G100" s="212"/>
      <c r="H100" s="214"/>
      <c r="I100" s="214">
        <f>I101</f>
        <v>70</v>
      </c>
      <c r="J100" s="201">
        <f>J101</f>
        <v>70</v>
      </c>
    </row>
    <row r="101" spans="2:10" ht="14.25" customHeight="1">
      <c r="B101" s="216" t="s">
        <v>158</v>
      </c>
      <c r="C101" s="210" t="s">
        <v>26</v>
      </c>
      <c r="D101" s="210" t="s">
        <v>22</v>
      </c>
      <c r="E101" s="210" t="s">
        <v>281</v>
      </c>
      <c r="F101" s="210" t="s">
        <v>63</v>
      </c>
      <c r="G101" s="210" t="s">
        <v>121</v>
      </c>
      <c r="H101" s="176"/>
      <c r="I101" s="176">
        <v>70</v>
      </c>
      <c r="J101" s="177">
        <f>H101+I101</f>
        <v>70</v>
      </c>
    </row>
    <row r="102" spans="2:10" ht="30" customHeight="1">
      <c r="B102" s="197" t="s">
        <v>230</v>
      </c>
      <c r="C102" s="210" t="s">
        <v>26</v>
      </c>
      <c r="D102" s="210" t="s">
        <v>22</v>
      </c>
      <c r="E102" s="210" t="s">
        <v>160</v>
      </c>
      <c r="F102" s="210"/>
      <c r="G102" s="210"/>
      <c r="H102" s="176">
        <f>H103</f>
        <v>2864</v>
      </c>
      <c r="I102" s="176">
        <f>I103</f>
        <v>0</v>
      </c>
      <c r="J102" s="177">
        <f t="shared" si="6"/>
        <v>2864</v>
      </c>
    </row>
    <row r="103" spans="2:10" ht="14.25" customHeight="1">
      <c r="B103" s="218" t="s">
        <v>65</v>
      </c>
      <c r="C103" s="212" t="s">
        <v>26</v>
      </c>
      <c r="D103" s="212" t="s">
        <v>22</v>
      </c>
      <c r="E103" s="212" t="s">
        <v>160</v>
      </c>
      <c r="F103" s="212" t="s">
        <v>63</v>
      </c>
      <c r="G103" s="212"/>
      <c r="H103" s="214">
        <f>H104</f>
        <v>2864</v>
      </c>
      <c r="I103" s="214">
        <f>I104</f>
        <v>0</v>
      </c>
      <c r="J103" s="201">
        <f t="shared" si="6"/>
        <v>2864</v>
      </c>
    </row>
    <row r="104" spans="2:10" ht="12" customHeight="1">
      <c r="B104" s="215" t="s">
        <v>157</v>
      </c>
      <c r="C104" s="210" t="s">
        <v>26</v>
      </c>
      <c r="D104" s="210" t="s">
        <v>22</v>
      </c>
      <c r="E104" s="210" t="s">
        <v>160</v>
      </c>
      <c r="F104" s="210" t="s">
        <v>63</v>
      </c>
      <c r="G104" s="210" t="s">
        <v>120</v>
      </c>
      <c r="H104" s="176">
        <v>2864</v>
      </c>
      <c r="I104" s="176"/>
      <c r="J104" s="177">
        <f t="shared" si="6"/>
        <v>2864</v>
      </c>
    </row>
    <row r="105" spans="2:10" ht="14.25" customHeight="1">
      <c r="B105" s="197" t="s">
        <v>51</v>
      </c>
      <c r="C105" s="210" t="s">
        <v>26</v>
      </c>
      <c r="D105" s="210" t="s">
        <v>22</v>
      </c>
      <c r="E105" s="210" t="s">
        <v>72</v>
      </c>
      <c r="F105" s="210"/>
      <c r="G105" s="210"/>
      <c r="H105" s="176">
        <f>H106</f>
        <v>9000</v>
      </c>
      <c r="I105" s="176">
        <f>I106</f>
        <v>0</v>
      </c>
      <c r="J105" s="177">
        <f t="shared" si="6"/>
        <v>9000</v>
      </c>
    </row>
    <row r="106" spans="2:10" s="11" customFormat="1" ht="12.75" customHeight="1">
      <c r="B106" s="206" t="s">
        <v>65</v>
      </c>
      <c r="C106" s="200" t="s">
        <v>26</v>
      </c>
      <c r="D106" s="200" t="s">
        <v>22</v>
      </c>
      <c r="E106" s="200" t="s">
        <v>72</v>
      </c>
      <c r="F106" s="200" t="s">
        <v>63</v>
      </c>
      <c r="G106" s="200"/>
      <c r="H106" s="203">
        <f>H107</f>
        <v>9000</v>
      </c>
      <c r="I106" s="203">
        <f>I107</f>
        <v>0</v>
      </c>
      <c r="J106" s="201">
        <f t="shared" si="6"/>
        <v>9000</v>
      </c>
    </row>
    <row r="107" spans="2:10" s="11" customFormat="1" ht="12.75" customHeight="1">
      <c r="B107" s="197" t="s">
        <v>157</v>
      </c>
      <c r="C107" s="198" t="s">
        <v>26</v>
      </c>
      <c r="D107" s="198" t="s">
        <v>22</v>
      </c>
      <c r="E107" s="198" t="s">
        <v>72</v>
      </c>
      <c r="F107" s="198" t="s">
        <v>63</v>
      </c>
      <c r="G107" s="198" t="s">
        <v>120</v>
      </c>
      <c r="H107" s="202">
        <v>9000</v>
      </c>
      <c r="I107" s="202"/>
      <c r="J107" s="177">
        <f t="shared" si="6"/>
        <v>9000</v>
      </c>
    </row>
    <row r="108" spans="2:10" ht="15" customHeight="1">
      <c r="B108" s="197" t="s">
        <v>53</v>
      </c>
      <c r="C108" s="198" t="s">
        <v>26</v>
      </c>
      <c r="D108" s="198" t="s">
        <v>22</v>
      </c>
      <c r="E108" s="198" t="s">
        <v>73</v>
      </c>
      <c r="F108" s="198"/>
      <c r="G108" s="198"/>
      <c r="H108" s="202">
        <f>H109</f>
        <v>2000</v>
      </c>
      <c r="I108" s="202">
        <f>I109</f>
        <v>0</v>
      </c>
      <c r="J108" s="177">
        <f t="shared" si="6"/>
        <v>2000</v>
      </c>
    </row>
    <row r="109" spans="2:12" s="11" customFormat="1" ht="12.75" customHeight="1">
      <c r="B109" s="206" t="s">
        <v>65</v>
      </c>
      <c r="C109" s="200" t="s">
        <v>26</v>
      </c>
      <c r="D109" s="200" t="s">
        <v>22</v>
      </c>
      <c r="E109" s="200" t="s">
        <v>73</v>
      </c>
      <c r="F109" s="200" t="s">
        <v>63</v>
      </c>
      <c r="G109" s="200"/>
      <c r="H109" s="203">
        <f>H110</f>
        <v>2000</v>
      </c>
      <c r="I109" s="203">
        <f>I110</f>
        <v>0</v>
      </c>
      <c r="J109" s="201">
        <f t="shared" si="6"/>
        <v>2000</v>
      </c>
      <c r="K109" s="21"/>
      <c r="L109" s="19"/>
    </row>
    <row r="110" spans="2:12" s="11" customFormat="1" ht="12.75" customHeight="1">
      <c r="B110" s="197" t="s">
        <v>157</v>
      </c>
      <c r="C110" s="198" t="s">
        <v>26</v>
      </c>
      <c r="D110" s="198" t="s">
        <v>22</v>
      </c>
      <c r="E110" s="198" t="s">
        <v>73</v>
      </c>
      <c r="F110" s="198" t="s">
        <v>63</v>
      </c>
      <c r="G110" s="198" t="s">
        <v>120</v>
      </c>
      <c r="H110" s="202">
        <v>2000</v>
      </c>
      <c r="I110" s="202"/>
      <c r="J110" s="177">
        <f t="shared" si="6"/>
        <v>2000</v>
      </c>
      <c r="K110" s="21"/>
      <c r="L110" s="19"/>
    </row>
    <row r="111" spans="2:12" ht="16.5" customHeight="1">
      <c r="B111" s="215" t="s">
        <v>52</v>
      </c>
      <c r="C111" s="198" t="s">
        <v>26</v>
      </c>
      <c r="D111" s="198" t="s">
        <v>22</v>
      </c>
      <c r="E111" s="198" t="s">
        <v>74</v>
      </c>
      <c r="F111" s="198"/>
      <c r="G111" s="198"/>
      <c r="H111" s="202">
        <f>H112</f>
        <v>500</v>
      </c>
      <c r="I111" s="202">
        <f>I112</f>
        <v>0</v>
      </c>
      <c r="J111" s="177">
        <f t="shared" si="6"/>
        <v>500</v>
      </c>
      <c r="K111" s="25"/>
      <c r="L111" s="33"/>
    </row>
    <row r="112" spans="2:10" s="28" customFormat="1" ht="13.5" customHeight="1">
      <c r="B112" s="206" t="s">
        <v>65</v>
      </c>
      <c r="C112" s="200" t="s">
        <v>26</v>
      </c>
      <c r="D112" s="200" t="s">
        <v>22</v>
      </c>
      <c r="E112" s="200" t="s">
        <v>74</v>
      </c>
      <c r="F112" s="200" t="s">
        <v>63</v>
      </c>
      <c r="G112" s="200"/>
      <c r="H112" s="203">
        <f>H113</f>
        <v>500</v>
      </c>
      <c r="I112" s="203">
        <f>I113</f>
        <v>0</v>
      </c>
      <c r="J112" s="201">
        <f t="shared" si="6"/>
        <v>500</v>
      </c>
    </row>
    <row r="113" spans="2:10" s="19" customFormat="1" ht="15" customHeight="1">
      <c r="B113" s="197" t="s">
        <v>157</v>
      </c>
      <c r="C113" s="198" t="s">
        <v>26</v>
      </c>
      <c r="D113" s="198" t="s">
        <v>22</v>
      </c>
      <c r="E113" s="198" t="s">
        <v>74</v>
      </c>
      <c r="F113" s="198" t="s">
        <v>63</v>
      </c>
      <c r="G113" s="198" t="s">
        <v>120</v>
      </c>
      <c r="H113" s="202">
        <v>500</v>
      </c>
      <c r="I113" s="202"/>
      <c r="J113" s="177">
        <f t="shared" si="6"/>
        <v>500</v>
      </c>
    </row>
    <row r="114" spans="2:10" s="19" customFormat="1" ht="27.75" customHeight="1">
      <c r="B114" s="197" t="s">
        <v>155</v>
      </c>
      <c r="C114" s="198" t="s">
        <v>26</v>
      </c>
      <c r="D114" s="198" t="s">
        <v>22</v>
      </c>
      <c r="E114" s="198" t="s">
        <v>75</v>
      </c>
      <c r="F114" s="198"/>
      <c r="G114" s="198"/>
      <c r="H114" s="202">
        <f aca="true" t="shared" si="8" ref="H114:J115">H115</f>
        <v>17500</v>
      </c>
      <c r="I114" s="202">
        <f t="shared" si="8"/>
        <v>0</v>
      </c>
      <c r="J114" s="177">
        <f t="shared" si="8"/>
        <v>17500</v>
      </c>
    </row>
    <row r="115" spans="2:10" s="19" customFormat="1" ht="12.75" customHeight="1">
      <c r="B115" s="199" t="s">
        <v>65</v>
      </c>
      <c r="C115" s="200" t="s">
        <v>26</v>
      </c>
      <c r="D115" s="200" t="s">
        <v>22</v>
      </c>
      <c r="E115" s="200" t="s">
        <v>75</v>
      </c>
      <c r="F115" s="200" t="s">
        <v>63</v>
      </c>
      <c r="G115" s="200"/>
      <c r="H115" s="203">
        <f t="shared" si="8"/>
        <v>17500</v>
      </c>
      <c r="I115" s="203">
        <f t="shared" si="8"/>
        <v>0</v>
      </c>
      <c r="J115" s="201">
        <f t="shared" si="8"/>
        <v>17500</v>
      </c>
    </row>
    <row r="116" spans="2:10" s="19" customFormat="1" ht="14.25" customHeight="1">
      <c r="B116" s="197" t="s">
        <v>157</v>
      </c>
      <c r="C116" s="198" t="s">
        <v>26</v>
      </c>
      <c r="D116" s="198" t="s">
        <v>22</v>
      </c>
      <c r="E116" s="198" t="s">
        <v>75</v>
      </c>
      <c r="F116" s="198" t="s">
        <v>63</v>
      </c>
      <c r="G116" s="198" t="s">
        <v>120</v>
      </c>
      <c r="H116" s="202">
        <v>17500</v>
      </c>
      <c r="I116" s="202"/>
      <c r="J116" s="177">
        <f>H116+I116</f>
        <v>17500</v>
      </c>
    </row>
    <row r="117" spans="2:10" s="19" customFormat="1" ht="61.5" customHeight="1">
      <c r="B117" s="197" t="s">
        <v>251</v>
      </c>
      <c r="C117" s="198" t="s">
        <v>26</v>
      </c>
      <c r="D117" s="198" t="s">
        <v>22</v>
      </c>
      <c r="E117" s="198" t="s">
        <v>219</v>
      </c>
      <c r="F117" s="198"/>
      <c r="G117" s="198"/>
      <c r="H117" s="202">
        <f>H118</f>
        <v>2500</v>
      </c>
      <c r="I117" s="202">
        <f>I118</f>
        <v>0</v>
      </c>
      <c r="J117" s="177">
        <f t="shared" si="6"/>
        <v>2500</v>
      </c>
    </row>
    <row r="118" spans="2:10" s="19" customFormat="1" ht="13.5" customHeight="1">
      <c r="B118" s="199" t="s">
        <v>65</v>
      </c>
      <c r="C118" s="200" t="s">
        <v>26</v>
      </c>
      <c r="D118" s="200" t="s">
        <v>22</v>
      </c>
      <c r="E118" s="200" t="s">
        <v>219</v>
      </c>
      <c r="F118" s="200" t="s">
        <v>63</v>
      </c>
      <c r="G118" s="200"/>
      <c r="H118" s="203">
        <f>H119</f>
        <v>2500</v>
      </c>
      <c r="I118" s="203">
        <f>I119</f>
        <v>0</v>
      </c>
      <c r="J118" s="201">
        <f t="shared" si="6"/>
        <v>2500</v>
      </c>
    </row>
    <row r="119" spans="2:10" s="19" customFormat="1" ht="13.5" customHeight="1">
      <c r="B119" s="197" t="s">
        <v>157</v>
      </c>
      <c r="C119" s="198" t="s">
        <v>26</v>
      </c>
      <c r="D119" s="198" t="s">
        <v>22</v>
      </c>
      <c r="E119" s="198" t="s">
        <v>219</v>
      </c>
      <c r="F119" s="198" t="s">
        <v>63</v>
      </c>
      <c r="G119" s="198" t="s">
        <v>120</v>
      </c>
      <c r="H119" s="202">
        <v>2500</v>
      </c>
      <c r="I119" s="202"/>
      <c r="J119" s="177">
        <f t="shared" si="6"/>
        <v>2500</v>
      </c>
    </row>
    <row r="120" spans="2:10" s="19" customFormat="1" ht="28.5" customHeight="1">
      <c r="B120" s="197" t="s">
        <v>154</v>
      </c>
      <c r="C120" s="198" t="s">
        <v>26</v>
      </c>
      <c r="D120" s="198" t="s">
        <v>26</v>
      </c>
      <c r="E120" s="198"/>
      <c r="F120" s="198"/>
      <c r="G120" s="198"/>
      <c r="H120" s="202">
        <f aca="true" t="shared" si="9" ref="H120:I122">H121</f>
        <v>309.6</v>
      </c>
      <c r="I120" s="202">
        <f t="shared" si="9"/>
        <v>0</v>
      </c>
      <c r="J120" s="177">
        <f t="shared" si="6"/>
        <v>309.6</v>
      </c>
    </row>
    <row r="121" spans="2:10" s="19" customFormat="1" ht="14.25" customHeight="1">
      <c r="B121" s="197" t="s">
        <v>171</v>
      </c>
      <c r="C121" s="198" t="s">
        <v>26</v>
      </c>
      <c r="D121" s="198" t="s">
        <v>26</v>
      </c>
      <c r="E121" s="198" t="s">
        <v>172</v>
      </c>
      <c r="F121" s="198"/>
      <c r="G121" s="198"/>
      <c r="H121" s="202">
        <f t="shared" si="9"/>
        <v>309.6</v>
      </c>
      <c r="I121" s="202">
        <f t="shared" si="9"/>
        <v>0</v>
      </c>
      <c r="J121" s="177">
        <f t="shared" si="6"/>
        <v>309.6</v>
      </c>
    </row>
    <row r="122" spans="2:10" s="19" customFormat="1" ht="15" customHeight="1">
      <c r="B122" s="199" t="s">
        <v>65</v>
      </c>
      <c r="C122" s="200" t="s">
        <v>26</v>
      </c>
      <c r="D122" s="200" t="s">
        <v>26</v>
      </c>
      <c r="E122" s="200" t="s">
        <v>172</v>
      </c>
      <c r="F122" s="200" t="s">
        <v>63</v>
      </c>
      <c r="G122" s="200"/>
      <c r="H122" s="203">
        <f t="shared" si="9"/>
        <v>309.6</v>
      </c>
      <c r="I122" s="203">
        <f t="shared" si="9"/>
        <v>0</v>
      </c>
      <c r="J122" s="201">
        <f t="shared" si="6"/>
        <v>309.6</v>
      </c>
    </row>
    <row r="123" spans="2:10" s="19" customFormat="1" ht="13.5" customHeight="1">
      <c r="B123" s="197" t="s">
        <v>157</v>
      </c>
      <c r="C123" s="198" t="s">
        <v>26</v>
      </c>
      <c r="D123" s="198" t="s">
        <v>26</v>
      </c>
      <c r="E123" s="198" t="s">
        <v>172</v>
      </c>
      <c r="F123" s="198" t="s">
        <v>63</v>
      </c>
      <c r="G123" s="198" t="s">
        <v>120</v>
      </c>
      <c r="H123" s="202">
        <v>309.6</v>
      </c>
      <c r="I123" s="202"/>
      <c r="J123" s="177">
        <f t="shared" si="6"/>
        <v>309.6</v>
      </c>
    </row>
    <row r="124" spans="2:11" s="63" customFormat="1" ht="12.75" customHeight="1">
      <c r="B124" s="219" t="s">
        <v>11</v>
      </c>
      <c r="C124" s="37" t="s">
        <v>28</v>
      </c>
      <c r="D124" s="37"/>
      <c r="E124" s="37"/>
      <c r="F124" s="37"/>
      <c r="G124" s="37"/>
      <c r="H124" s="220">
        <f>H125+H133+H177+H195</f>
        <v>393260.69999999995</v>
      </c>
      <c r="I124" s="220">
        <f>I125+I133+I177+I195</f>
        <v>35000</v>
      </c>
      <c r="J124" s="196">
        <f t="shared" si="6"/>
        <v>428260.69999999995</v>
      </c>
      <c r="K124" s="130"/>
    </row>
    <row r="125" spans="2:10" ht="14.25" customHeight="1">
      <c r="B125" s="197" t="s">
        <v>12</v>
      </c>
      <c r="C125" s="198" t="s">
        <v>28</v>
      </c>
      <c r="D125" s="198" t="s">
        <v>21</v>
      </c>
      <c r="E125" s="198"/>
      <c r="F125" s="198"/>
      <c r="G125" s="198"/>
      <c r="H125" s="202">
        <f>H126</f>
        <v>114375.7</v>
      </c>
      <c r="I125" s="202">
        <f>I126</f>
        <v>0</v>
      </c>
      <c r="J125" s="177">
        <f t="shared" si="6"/>
        <v>114375.7</v>
      </c>
    </row>
    <row r="126" spans="2:12" ht="30.75" customHeight="1">
      <c r="B126" s="221" t="s">
        <v>38</v>
      </c>
      <c r="C126" s="198" t="s">
        <v>28</v>
      </c>
      <c r="D126" s="198" t="s">
        <v>21</v>
      </c>
      <c r="E126" s="198" t="s">
        <v>77</v>
      </c>
      <c r="F126" s="198"/>
      <c r="G126" s="198"/>
      <c r="H126" s="202">
        <f>H127+H129+H131</f>
        <v>114375.7</v>
      </c>
      <c r="I126" s="202">
        <f>I127+I129+I131</f>
        <v>0</v>
      </c>
      <c r="J126" s="177">
        <f t="shared" si="6"/>
        <v>114375.7</v>
      </c>
      <c r="L126" s="33"/>
    </row>
    <row r="127" spans="2:10" ht="61.5" customHeight="1">
      <c r="B127" s="222" t="s">
        <v>177</v>
      </c>
      <c r="C127" s="200" t="s">
        <v>28</v>
      </c>
      <c r="D127" s="200" t="s">
        <v>21</v>
      </c>
      <c r="E127" s="200" t="s">
        <v>77</v>
      </c>
      <c r="F127" s="200" t="s">
        <v>184</v>
      </c>
      <c r="G127" s="200"/>
      <c r="H127" s="203">
        <f>H128</f>
        <v>107738.5</v>
      </c>
      <c r="I127" s="203">
        <f>I128</f>
        <v>0</v>
      </c>
      <c r="J127" s="201">
        <f t="shared" si="6"/>
        <v>107738.5</v>
      </c>
    </row>
    <row r="128" spans="2:10" ht="12.75" customHeight="1">
      <c r="B128" s="208" t="s">
        <v>157</v>
      </c>
      <c r="C128" s="38" t="s">
        <v>28</v>
      </c>
      <c r="D128" s="38" t="s">
        <v>21</v>
      </c>
      <c r="E128" s="38" t="s">
        <v>77</v>
      </c>
      <c r="F128" s="38" t="s">
        <v>184</v>
      </c>
      <c r="G128" s="38" t="s">
        <v>120</v>
      </c>
      <c r="H128" s="203">
        <v>107738.5</v>
      </c>
      <c r="I128" s="203"/>
      <c r="J128" s="177">
        <f t="shared" si="6"/>
        <v>107738.5</v>
      </c>
    </row>
    <row r="129" spans="2:10" ht="28.5" customHeight="1">
      <c r="B129" s="222" t="s">
        <v>186</v>
      </c>
      <c r="C129" s="200" t="s">
        <v>28</v>
      </c>
      <c r="D129" s="200" t="s">
        <v>21</v>
      </c>
      <c r="E129" s="200" t="s">
        <v>77</v>
      </c>
      <c r="F129" s="200" t="s">
        <v>185</v>
      </c>
      <c r="G129" s="200"/>
      <c r="H129" s="203">
        <f>H130</f>
        <v>2508</v>
      </c>
      <c r="I129" s="203">
        <f>I130</f>
        <v>0</v>
      </c>
      <c r="J129" s="201">
        <f t="shared" si="6"/>
        <v>2508</v>
      </c>
    </row>
    <row r="130" spans="2:10" s="34" customFormat="1" ht="15" customHeight="1">
      <c r="B130" s="208" t="s">
        <v>157</v>
      </c>
      <c r="C130" s="38" t="s">
        <v>28</v>
      </c>
      <c r="D130" s="38" t="s">
        <v>21</v>
      </c>
      <c r="E130" s="38" t="s">
        <v>77</v>
      </c>
      <c r="F130" s="38" t="s">
        <v>185</v>
      </c>
      <c r="G130" s="38" t="s">
        <v>120</v>
      </c>
      <c r="H130" s="209">
        <v>2508</v>
      </c>
      <c r="I130" s="209"/>
      <c r="J130" s="177">
        <f t="shared" si="6"/>
        <v>2508</v>
      </c>
    </row>
    <row r="131" spans="2:10" s="34" customFormat="1" ht="28.5" customHeight="1">
      <c r="B131" s="223" t="s">
        <v>178</v>
      </c>
      <c r="C131" s="55" t="s">
        <v>28</v>
      </c>
      <c r="D131" s="55" t="s">
        <v>21</v>
      </c>
      <c r="E131" s="55" t="s">
        <v>77</v>
      </c>
      <c r="F131" s="55" t="s">
        <v>66</v>
      </c>
      <c r="G131" s="55"/>
      <c r="H131" s="224">
        <f>H132</f>
        <v>4129.2</v>
      </c>
      <c r="I131" s="224">
        <f>I132</f>
        <v>0</v>
      </c>
      <c r="J131" s="201">
        <f t="shared" si="6"/>
        <v>4129.2</v>
      </c>
    </row>
    <row r="132" spans="2:10" s="34" customFormat="1" ht="12.75" customHeight="1">
      <c r="B132" s="208" t="s">
        <v>157</v>
      </c>
      <c r="C132" s="38" t="s">
        <v>28</v>
      </c>
      <c r="D132" s="38" t="s">
        <v>21</v>
      </c>
      <c r="E132" s="38" t="s">
        <v>77</v>
      </c>
      <c r="F132" s="38" t="s">
        <v>66</v>
      </c>
      <c r="G132" s="38" t="s">
        <v>120</v>
      </c>
      <c r="H132" s="209">
        <v>4129.2</v>
      </c>
      <c r="I132" s="209"/>
      <c r="J132" s="177">
        <f t="shared" si="6"/>
        <v>4129.2</v>
      </c>
    </row>
    <row r="133" spans="2:10" ht="13.5" customHeight="1">
      <c r="B133" s="208" t="s">
        <v>13</v>
      </c>
      <c r="C133" s="198" t="s">
        <v>28</v>
      </c>
      <c r="D133" s="198" t="s">
        <v>27</v>
      </c>
      <c r="E133" s="198"/>
      <c r="F133" s="198"/>
      <c r="G133" s="198"/>
      <c r="H133" s="202">
        <f>H139+H144+H149+H157+H172+H152+H169+H134</f>
        <v>251979.09999999998</v>
      </c>
      <c r="I133" s="202">
        <f>I139+I144+I149+I157+I172+I152+I169+I134+I137</f>
        <v>0</v>
      </c>
      <c r="J133" s="177">
        <f t="shared" si="6"/>
        <v>251979.09999999998</v>
      </c>
    </row>
    <row r="134" spans="2:10" ht="29.25" customHeight="1">
      <c r="B134" s="208" t="s">
        <v>231</v>
      </c>
      <c r="C134" s="198" t="s">
        <v>28</v>
      </c>
      <c r="D134" s="198" t="s">
        <v>27</v>
      </c>
      <c r="E134" s="198" t="s">
        <v>160</v>
      </c>
      <c r="F134" s="198"/>
      <c r="G134" s="198"/>
      <c r="H134" s="202">
        <f>H135</f>
        <v>100</v>
      </c>
      <c r="I134" s="202">
        <f>I135</f>
        <v>-100</v>
      </c>
      <c r="J134" s="177">
        <f t="shared" si="6"/>
        <v>0</v>
      </c>
    </row>
    <row r="135" spans="2:10" ht="13.5" customHeight="1">
      <c r="B135" s="225" t="s">
        <v>65</v>
      </c>
      <c r="C135" s="200" t="s">
        <v>28</v>
      </c>
      <c r="D135" s="200" t="s">
        <v>27</v>
      </c>
      <c r="E135" s="200" t="s">
        <v>160</v>
      </c>
      <c r="F135" s="200" t="s">
        <v>63</v>
      </c>
      <c r="G135" s="200"/>
      <c r="H135" s="203">
        <f>H136</f>
        <v>100</v>
      </c>
      <c r="I135" s="203">
        <f>I136</f>
        <v>-100</v>
      </c>
      <c r="J135" s="201">
        <f t="shared" si="6"/>
        <v>0</v>
      </c>
    </row>
    <row r="136" spans="2:10" ht="13.5" customHeight="1">
      <c r="B136" s="197" t="s">
        <v>157</v>
      </c>
      <c r="C136" s="198" t="s">
        <v>28</v>
      </c>
      <c r="D136" s="198" t="s">
        <v>27</v>
      </c>
      <c r="E136" s="198" t="s">
        <v>160</v>
      </c>
      <c r="F136" s="198" t="s">
        <v>63</v>
      </c>
      <c r="G136" s="198" t="s">
        <v>120</v>
      </c>
      <c r="H136" s="202">
        <v>100</v>
      </c>
      <c r="I136" s="202">
        <v>-100</v>
      </c>
      <c r="J136" s="177">
        <f t="shared" si="6"/>
        <v>0</v>
      </c>
    </row>
    <row r="137" spans="2:10" ht="30.75" customHeight="1">
      <c r="B137" s="222" t="s">
        <v>186</v>
      </c>
      <c r="C137" s="200" t="s">
        <v>28</v>
      </c>
      <c r="D137" s="200" t="s">
        <v>27</v>
      </c>
      <c r="E137" s="200" t="s">
        <v>160</v>
      </c>
      <c r="F137" s="200" t="s">
        <v>185</v>
      </c>
      <c r="G137" s="200"/>
      <c r="H137" s="203"/>
      <c r="I137" s="203">
        <f>I138</f>
        <v>100</v>
      </c>
      <c r="J137" s="201">
        <f>H137+I137</f>
        <v>100</v>
      </c>
    </row>
    <row r="138" spans="2:10" ht="13.5" customHeight="1">
      <c r="B138" s="197" t="s">
        <v>157</v>
      </c>
      <c r="C138" s="198" t="s">
        <v>28</v>
      </c>
      <c r="D138" s="198" t="s">
        <v>27</v>
      </c>
      <c r="E138" s="198" t="s">
        <v>160</v>
      </c>
      <c r="F138" s="198" t="s">
        <v>185</v>
      </c>
      <c r="G138" s="198" t="s">
        <v>120</v>
      </c>
      <c r="H138" s="202"/>
      <c r="I138" s="202">
        <v>100</v>
      </c>
      <c r="J138" s="177">
        <f>H138+I138</f>
        <v>100</v>
      </c>
    </row>
    <row r="139" spans="2:10" ht="29.25" customHeight="1">
      <c r="B139" s="197" t="s">
        <v>35</v>
      </c>
      <c r="C139" s="198" t="s">
        <v>28</v>
      </c>
      <c r="D139" s="198" t="s">
        <v>27</v>
      </c>
      <c r="E139" s="38" t="s">
        <v>78</v>
      </c>
      <c r="F139" s="198"/>
      <c r="G139" s="198"/>
      <c r="H139" s="202">
        <f>H140+H142</f>
        <v>32209</v>
      </c>
      <c r="I139" s="202">
        <f>I140+I142</f>
        <v>0</v>
      </c>
      <c r="J139" s="177">
        <f t="shared" si="6"/>
        <v>32209</v>
      </c>
    </row>
    <row r="140" spans="2:10" s="11" customFormat="1" ht="60.75" customHeight="1">
      <c r="B140" s="222" t="s">
        <v>177</v>
      </c>
      <c r="C140" s="200" t="s">
        <v>28</v>
      </c>
      <c r="D140" s="200" t="s">
        <v>27</v>
      </c>
      <c r="E140" s="55" t="s">
        <v>78</v>
      </c>
      <c r="F140" s="200" t="s">
        <v>184</v>
      </c>
      <c r="G140" s="200"/>
      <c r="H140" s="203">
        <f>H141</f>
        <v>29809</v>
      </c>
      <c r="I140" s="203">
        <f>I141</f>
        <v>0</v>
      </c>
      <c r="J140" s="201">
        <f t="shared" si="6"/>
        <v>29809</v>
      </c>
    </row>
    <row r="141" spans="2:10" s="11" customFormat="1" ht="14.25" customHeight="1">
      <c r="B141" s="197" t="s">
        <v>157</v>
      </c>
      <c r="C141" s="198" t="s">
        <v>28</v>
      </c>
      <c r="D141" s="198" t="s">
        <v>27</v>
      </c>
      <c r="E141" s="38" t="s">
        <v>78</v>
      </c>
      <c r="F141" s="198" t="s">
        <v>184</v>
      </c>
      <c r="G141" s="198" t="s">
        <v>120</v>
      </c>
      <c r="H141" s="203">
        <v>29809</v>
      </c>
      <c r="I141" s="203"/>
      <c r="J141" s="177">
        <f t="shared" si="6"/>
        <v>29809</v>
      </c>
    </row>
    <row r="142" spans="2:10" s="11" customFormat="1" ht="29.25" customHeight="1">
      <c r="B142" s="222" t="s">
        <v>186</v>
      </c>
      <c r="C142" s="200" t="s">
        <v>28</v>
      </c>
      <c r="D142" s="200" t="s">
        <v>27</v>
      </c>
      <c r="E142" s="55" t="s">
        <v>78</v>
      </c>
      <c r="F142" s="200" t="s">
        <v>185</v>
      </c>
      <c r="G142" s="200"/>
      <c r="H142" s="203">
        <f>H143</f>
        <v>2400</v>
      </c>
      <c r="I142" s="203">
        <f>I143</f>
        <v>0</v>
      </c>
      <c r="J142" s="201">
        <f t="shared" si="6"/>
        <v>2400</v>
      </c>
    </row>
    <row r="143" spans="2:10" s="11" customFormat="1" ht="14.25" customHeight="1">
      <c r="B143" s="197" t="s">
        <v>157</v>
      </c>
      <c r="C143" s="198" t="s">
        <v>28</v>
      </c>
      <c r="D143" s="198" t="s">
        <v>27</v>
      </c>
      <c r="E143" s="38" t="s">
        <v>78</v>
      </c>
      <c r="F143" s="198" t="s">
        <v>185</v>
      </c>
      <c r="G143" s="198" t="s">
        <v>120</v>
      </c>
      <c r="H143" s="202">
        <v>2400</v>
      </c>
      <c r="I143" s="202"/>
      <c r="J143" s="177">
        <f t="shared" si="6"/>
        <v>2400</v>
      </c>
    </row>
    <row r="144" spans="2:10" ht="15" customHeight="1">
      <c r="B144" s="197" t="s">
        <v>36</v>
      </c>
      <c r="C144" s="198" t="s">
        <v>28</v>
      </c>
      <c r="D144" s="198" t="s">
        <v>27</v>
      </c>
      <c r="E144" s="38" t="s">
        <v>79</v>
      </c>
      <c r="F144" s="198"/>
      <c r="G144" s="198"/>
      <c r="H144" s="202">
        <f>H145+H147</f>
        <v>42201.9</v>
      </c>
      <c r="I144" s="202">
        <f>I145+I147</f>
        <v>0</v>
      </c>
      <c r="J144" s="177">
        <f t="shared" si="6"/>
        <v>42201.9</v>
      </c>
    </row>
    <row r="145" spans="2:10" s="11" customFormat="1" ht="62.25" customHeight="1">
      <c r="B145" s="222" t="s">
        <v>177</v>
      </c>
      <c r="C145" s="200" t="s">
        <v>28</v>
      </c>
      <c r="D145" s="200" t="s">
        <v>27</v>
      </c>
      <c r="E145" s="200" t="s">
        <v>79</v>
      </c>
      <c r="F145" s="200" t="s">
        <v>184</v>
      </c>
      <c r="G145" s="200"/>
      <c r="H145" s="203">
        <f>H146</f>
        <v>41711.8</v>
      </c>
      <c r="I145" s="203">
        <f>I146</f>
        <v>0</v>
      </c>
      <c r="J145" s="201">
        <f t="shared" si="6"/>
        <v>41711.8</v>
      </c>
    </row>
    <row r="146" spans="2:10" s="11" customFormat="1" ht="12.75" customHeight="1">
      <c r="B146" s="197" t="s">
        <v>157</v>
      </c>
      <c r="C146" s="198" t="s">
        <v>28</v>
      </c>
      <c r="D146" s="198" t="s">
        <v>27</v>
      </c>
      <c r="E146" s="198" t="s">
        <v>79</v>
      </c>
      <c r="F146" s="198" t="s">
        <v>184</v>
      </c>
      <c r="G146" s="198" t="s">
        <v>120</v>
      </c>
      <c r="H146" s="203">
        <v>41711.8</v>
      </c>
      <c r="I146" s="203"/>
      <c r="J146" s="177">
        <f t="shared" si="6"/>
        <v>41711.8</v>
      </c>
    </row>
    <row r="147" spans="2:10" s="11" customFormat="1" ht="29.25" customHeight="1">
      <c r="B147" s="222" t="s">
        <v>186</v>
      </c>
      <c r="C147" s="200" t="s">
        <v>28</v>
      </c>
      <c r="D147" s="200" t="s">
        <v>27</v>
      </c>
      <c r="E147" s="200" t="s">
        <v>79</v>
      </c>
      <c r="F147" s="200" t="s">
        <v>185</v>
      </c>
      <c r="G147" s="200"/>
      <c r="H147" s="203">
        <f>H148</f>
        <v>490.1</v>
      </c>
      <c r="I147" s="203">
        <f>I148</f>
        <v>0</v>
      </c>
      <c r="J147" s="201">
        <f aca="true" t="shared" si="10" ref="J147:J219">H147+I147</f>
        <v>490.1</v>
      </c>
    </row>
    <row r="148" spans="2:10" s="11" customFormat="1" ht="12" customHeight="1">
      <c r="B148" s="197" t="s">
        <v>157</v>
      </c>
      <c r="C148" s="198" t="s">
        <v>28</v>
      </c>
      <c r="D148" s="198" t="s">
        <v>27</v>
      </c>
      <c r="E148" s="198" t="s">
        <v>79</v>
      </c>
      <c r="F148" s="198" t="s">
        <v>185</v>
      </c>
      <c r="G148" s="198" t="s">
        <v>120</v>
      </c>
      <c r="H148" s="202">
        <v>490.1</v>
      </c>
      <c r="I148" s="202"/>
      <c r="J148" s="177">
        <f t="shared" si="10"/>
        <v>490.1</v>
      </c>
    </row>
    <row r="149" spans="2:10" ht="12.75" customHeight="1">
      <c r="B149" s="197" t="s">
        <v>54</v>
      </c>
      <c r="C149" s="198" t="s">
        <v>28</v>
      </c>
      <c r="D149" s="198" t="s">
        <v>27</v>
      </c>
      <c r="E149" s="198" t="s">
        <v>80</v>
      </c>
      <c r="F149" s="198"/>
      <c r="G149" s="198"/>
      <c r="H149" s="202">
        <f>H150</f>
        <v>10000</v>
      </c>
      <c r="I149" s="202">
        <f>I150</f>
        <v>0</v>
      </c>
      <c r="J149" s="177">
        <f t="shared" si="10"/>
        <v>10000</v>
      </c>
    </row>
    <row r="150" spans="2:10" s="11" customFormat="1" ht="30" customHeight="1">
      <c r="B150" s="223" t="s">
        <v>178</v>
      </c>
      <c r="C150" s="200" t="s">
        <v>28</v>
      </c>
      <c r="D150" s="200" t="s">
        <v>27</v>
      </c>
      <c r="E150" s="200" t="s">
        <v>80</v>
      </c>
      <c r="F150" s="200" t="s">
        <v>66</v>
      </c>
      <c r="G150" s="200"/>
      <c r="H150" s="203">
        <f>H151</f>
        <v>10000</v>
      </c>
      <c r="I150" s="203">
        <f>I151</f>
        <v>0</v>
      </c>
      <c r="J150" s="201">
        <f t="shared" si="10"/>
        <v>10000</v>
      </c>
    </row>
    <row r="151" spans="2:10" s="11" customFormat="1" ht="13.5" customHeight="1">
      <c r="B151" s="197" t="s">
        <v>157</v>
      </c>
      <c r="C151" s="198" t="s">
        <v>28</v>
      </c>
      <c r="D151" s="198" t="s">
        <v>27</v>
      </c>
      <c r="E151" s="198" t="s">
        <v>80</v>
      </c>
      <c r="F151" s="198" t="s">
        <v>66</v>
      </c>
      <c r="G151" s="198" t="s">
        <v>120</v>
      </c>
      <c r="H151" s="202">
        <v>10000</v>
      </c>
      <c r="I151" s="202"/>
      <c r="J151" s="177">
        <f t="shared" si="10"/>
        <v>10000</v>
      </c>
    </row>
    <row r="152" spans="2:10" s="11" customFormat="1" ht="29.25" customHeight="1">
      <c r="B152" s="197" t="s">
        <v>165</v>
      </c>
      <c r="C152" s="198" t="s">
        <v>28</v>
      </c>
      <c r="D152" s="198" t="s">
        <v>27</v>
      </c>
      <c r="E152" s="198" t="s">
        <v>164</v>
      </c>
      <c r="F152" s="198"/>
      <c r="G152" s="198"/>
      <c r="H152" s="202">
        <f>H153+H155</f>
        <v>5425.4</v>
      </c>
      <c r="I152" s="202">
        <f>I153+I155</f>
        <v>0</v>
      </c>
      <c r="J152" s="177">
        <f t="shared" si="10"/>
        <v>5425.4</v>
      </c>
    </row>
    <row r="153" spans="2:10" s="11" customFormat="1" ht="61.5" customHeight="1">
      <c r="B153" s="222" t="s">
        <v>177</v>
      </c>
      <c r="C153" s="200" t="s">
        <v>28</v>
      </c>
      <c r="D153" s="200" t="s">
        <v>27</v>
      </c>
      <c r="E153" s="200" t="s">
        <v>164</v>
      </c>
      <c r="F153" s="200" t="s">
        <v>184</v>
      </c>
      <c r="G153" s="200"/>
      <c r="H153" s="203">
        <f>H154</f>
        <v>5295</v>
      </c>
      <c r="I153" s="203">
        <f>I154</f>
        <v>0</v>
      </c>
      <c r="J153" s="201">
        <f t="shared" si="10"/>
        <v>5295</v>
      </c>
    </row>
    <row r="154" spans="2:10" s="11" customFormat="1" ht="13.5" customHeight="1">
      <c r="B154" s="197" t="s">
        <v>158</v>
      </c>
      <c r="C154" s="198" t="s">
        <v>28</v>
      </c>
      <c r="D154" s="198" t="s">
        <v>27</v>
      </c>
      <c r="E154" s="198" t="s">
        <v>164</v>
      </c>
      <c r="F154" s="198" t="s">
        <v>184</v>
      </c>
      <c r="G154" s="198" t="s">
        <v>121</v>
      </c>
      <c r="H154" s="202">
        <v>5295</v>
      </c>
      <c r="I154" s="202"/>
      <c r="J154" s="177">
        <f t="shared" si="10"/>
        <v>5295</v>
      </c>
    </row>
    <row r="155" spans="2:10" s="11" customFormat="1" ht="27.75" customHeight="1">
      <c r="B155" s="223" t="s">
        <v>178</v>
      </c>
      <c r="C155" s="200" t="s">
        <v>28</v>
      </c>
      <c r="D155" s="200" t="s">
        <v>27</v>
      </c>
      <c r="E155" s="200" t="s">
        <v>164</v>
      </c>
      <c r="F155" s="200" t="s">
        <v>66</v>
      </c>
      <c r="G155" s="200"/>
      <c r="H155" s="203">
        <f>H156</f>
        <v>130.4</v>
      </c>
      <c r="I155" s="203">
        <f>I156</f>
        <v>0</v>
      </c>
      <c r="J155" s="201">
        <f t="shared" si="10"/>
        <v>130.4</v>
      </c>
    </row>
    <row r="156" spans="2:10" s="11" customFormat="1" ht="13.5" customHeight="1">
      <c r="B156" s="197" t="s">
        <v>158</v>
      </c>
      <c r="C156" s="198" t="s">
        <v>28</v>
      </c>
      <c r="D156" s="198" t="s">
        <v>27</v>
      </c>
      <c r="E156" s="198" t="s">
        <v>164</v>
      </c>
      <c r="F156" s="198" t="s">
        <v>66</v>
      </c>
      <c r="G156" s="198" t="s">
        <v>121</v>
      </c>
      <c r="H156" s="202">
        <v>130.4</v>
      </c>
      <c r="I156" s="202"/>
      <c r="J156" s="177">
        <f t="shared" si="10"/>
        <v>130.4</v>
      </c>
    </row>
    <row r="157" spans="2:10" s="11" customFormat="1" ht="46.5" customHeight="1">
      <c r="B157" s="197" t="s">
        <v>142</v>
      </c>
      <c r="C157" s="198" t="s">
        <v>28</v>
      </c>
      <c r="D157" s="198" t="s">
        <v>27</v>
      </c>
      <c r="E157" s="198" t="s">
        <v>143</v>
      </c>
      <c r="F157" s="198"/>
      <c r="G157" s="198"/>
      <c r="H157" s="202">
        <f>H158+H161</f>
        <v>151718.3</v>
      </c>
      <c r="I157" s="202">
        <f>I158+I161</f>
        <v>517</v>
      </c>
      <c r="J157" s="177">
        <f>H157+I157</f>
        <v>152235.3</v>
      </c>
    </row>
    <row r="158" spans="2:10" s="11" customFormat="1" ht="48.75" customHeight="1">
      <c r="B158" s="221" t="s">
        <v>283</v>
      </c>
      <c r="C158" s="198" t="s">
        <v>28</v>
      </c>
      <c r="D158" s="198" t="s">
        <v>27</v>
      </c>
      <c r="E158" s="198" t="s">
        <v>143</v>
      </c>
      <c r="F158" s="198"/>
      <c r="G158" s="198"/>
      <c r="H158" s="202">
        <f>H159</f>
        <v>150531.3</v>
      </c>
      <c r="I158" s="202">
        <f>I159</f>
        <v>-382</v>
      </c>
      <c r="J158" s="177">
        <f>H158+I158</f>
        <v>150149.3</v>
      </c>
    </row>
    <row r="159" spans="2:10" s="11" customFormat="1" ht="62.25" customHeight="1">
      <c r="B159" s="222" t="s">
        <v>177</v>
      </c>
      <c r="C159" s="200" t="s">
        <v>28</v>
      </c>
      <c r="D159" s="200" t="s">
        <v>27</v>
      </c>
      <c r="E159" s="200" t="s">
        <v>143</v>
      </c>
      <c r="F159" s="200" t="s">
        <v>184</v>
      </c>
      <c r="G159" s="200"/>
      <c r="H159" s="203">
        <f>H160</f>
        <v>150531.3</v>
      </c>
      <c r="I159" s="203">
        <f>I160</f>
        <v>-382</v>
      </c>
      <c r="J159" s="201">
        <f>J160</f>
        <v>150149.3</v>
      </c>
    </row>
    <row r="160" spans="2:10" s="11" customFormat="1" ht="13.5" customHeight="1">
      <c r="B160" s="197" t="s">
        <v>158</v>
      </c>
      <c r="C160" s="198" t="s">
        <v>28</v>
      </c>
      <c r="D160" s="198" t="s">
        <v>27</v>
      </c>
      <c r="E160" s="198" t="s">
        <v>143</v>
      </c>
      <c r="F160" s="198" t="s">
        <v>184</v>
      </c>
      <c r="G160" s="198" t="s">
        <v>121</v>
      </c>
      <c r="H160" s="203">
        <v>150531.3</v>
      </c>
      <c r="I160" s="203">
        <v>-382</v>
      </c>
      <c r="J160" s="177">
        <f>H160+I160</f>
        <v>150149.3</v>
      </c>
    </row>
    <row r="161" spans="2:10" s="11" customFormat="1" ht="29.25" customHeight="1">
      <c r="B161" s="222" t="s">
        <v>186</v>
      </c>
      <c r="C161" s="200" t="s">
        <v>28</v>
      </c>
      <c r="D161" s="200" t="s">
        <v>27</v>
      </c>
      <c r="E161" s="200" t="s">
        <v>143</v>
      </c>
      <c r="F161" s="200" t="s">
        <v>185</v>
      </c>
      <c r="G161" s="198"/>
      <c r="H161" s="203">
        <f>H162</f>
        <v>1187</v>
      </c>
      <c r="I161" s="203">
        <f>I162</f>
        <v>899</v>
      </c>
      <c r="J161" s="201">
        <f>H161+I161</f>
        <v>2086</v>
      </c>
    </row>
    <row r="162" spans="2:10" s="11" customFormat="1" ht="15.75" customHeight="1">
      <c r="B162" s="197" t="s">
        <v>158</v>
      </c>
      <c r="C162" s="198" t="s">
        <v>28</v>
      </c>
      <c r="D162" s="198" t="s">
        <v>27</v>
      </c>
      <c r="E162" s="198" t="s">
        <v>143</v>
      </c>
      <c r="F162" s="198" t="s">
        <v>185</v>
      </c>
      <c r="G162" s="198" t="s">
        <v>121</v>
      </c>
      <c r="H162" s="202">
        <f>H165+H168</f>
        <v>1187</v>
      </c>
      <c r="I162" s="202">
        <f>I165+I168</f>
        <v>899</v>
      </c>
      <c r="J162" s="177">
        <f>H162+I162</f>
        <v>2086</v>
      </c>
    </row>
    <row r="163" spans="2:10" s="11" customFormat="1" ht="31.5" customHeight="1">
      <c r="B163" s="197" t="s">
        <v>284</v>
      </c>
      <c r="C163" s="198" t="s">
        <v>28</v>
      </c>
      <c r="D163" s="198" t="s">
        <v>27</v>
      </c>
      <c r="E163" s="198" t="s">
        <v>143</v>
      </c>
      <c r="F163" s="198"/>
      <c r="G163" s="198"/>
      <c r="H163" s="209">
        <f>H164</f>
        <v>1187</v>
      </c>
      <c r="I163" s="209">
        <f>I164</f>
        <v>457.4</v>
      </c>
      <c r="J163" s="56">
        <f>H163+I163</f>
        <v>1644.4</v>
      </c>
    </row>
    <row r="164" spans="2:10" s="11" customFormat="1" ht="28.5" customHeight="1">
      <c r="B164" s="222" t="s">
        <v>186</v>
      </c>
      <c r="C164" s="200" t="s">
        <v>28</v>
      </c>
      <c r="D164" s="200" t="s">
        <v>27</v>
      </c>
      <c r="E164" s="200" t="s">
        <v>143</v>
      </c>
      <c r="F164" s="200" t="s">
        <v>185</v>
      </c>
      <c r="G164" s="200"/>
      <c r="H164" s="224">
        <f>H165</f>
        <v>1187</v>
      </c>
      <c r="I164" s="224">
        <f>I165</f>
        <v>457.4</v>
      </c>
      <c r="J164" s="60">
        <f>J165</f>
        <v>1644.4</v>
      </c>
    </row>
    <row r="165" spans="2:10" s="11" customFormat="1" ht="14.25" customHeight="1">
      <c r="B165" s="221" t="s">
        <v>158</v>
      </c>
      <c r="C165" s="198" t="s">
        <v>28</v>
      </c>
      <c r="D165" s="198" t="s">
        <v>27</v>
      </c>
      <c r="E165" s="198" t="s">
        <v>143</v>
      </c>
      <c r="F165" s="198" t="s">
        <v>185</v>
      </c>
      <c r="G165" s="198" t="s">
        <v>121</v>
      </c>
      <c r="H165" s="209">
        <v>1187</v>
      </c>
      <c r="I165" s="209">
        <v>457.4</v>
      </c>
      <c r="J165" s="56">
        <f>H165+I165</f>
        <v>1644.4</v>
      </c>
    </row>
    <row r="166" spans="2:10" s="11" customFormat="1" ht="48.75" customHeight="1">
      <c r="B166" s="221" t="s">
        <v>285</v>
      </c>
      <c r="C166" s="198" t="s">
        <v>28</v>
      </c>
      <c r="D166" s="198" t="s">
        <v>27</v>
      </c>
      <c r="E166" s="198" t="s">
        <v>143</v>
      </c>
      <c r="F166" s="198"/>
      <c r="G166" s="198"/>
      <c r="H166" s="209">
        <f>H167</f>
        <v>0</v>
      </c>
      <c r="I166" s="209">
        <f>I167</f>
        <v>441.6</v>
      </c>
      <c r="J166" s="56">
        <f>H166+I166</f>
        <v>441.6</v>
      </c>
    </row>
    <row r="167" spans="2:10" s="11" customFormat="1" ht="28.5" customHeight="1">
      <c r="B167" s="222" t="s">
        <v>186</v>
      </c>
      <c r="C167" s="200" t="s">
        <v>28</v>
      </c>
      <c r="D167" s="200" t="s">
        <v>27</v>
      </c>
      <c r="E167" s="200" t="s">
        <v>143</v>
      </c>
      <c r="F167" s="200" t="s">
        <v>185</v>
      </c>
      <c r="G167" s="200"/>
      <c r="H167" s="224">
        <f>H168</f>
        <v>0</v>
      </c>
      <c r="I167" s="224">
        <f>I168</f>
        <v>441.6</v>
      </c>
      <c r="J167" s="60">
        <f>J168</f>
        <v>441.6</v>
      </c>
    </row>
    <row r="168" spans="2:10" s="11" customFormat="1" ht="12.75" customHeight="1">
      <c r="B168" s="221" t="s">
        <v>158</v>
      </c>
      <c r="C168" s="198" t="s">
        <v>28</v>
      </c>
      <c r="D168" s="198" t="s">
        <v>27</v>
      </c>
      <c r="E168" s="198" t="s">
        <v>143</v>
      </c>
      <c r="F168" s="198" t="s">
        <v>185</v>
      </c>
      <c r="G168" s="198" t="s">
        <v>121</v>
      </c>
      <c r="H168" s="209"/>
      <c r="I168" s="209">
        <v>441.6</v>
      </c>
      <c r="J168" s="56">
        <f>H168+I168</f>
        <v>441.6</v>
      </c>
    </row>
    <row r="169" spans="2:10" s="11" customFormat="1" ht="98.25" customHeight="1">
      <c r="B169" s="197" t="s">
        <v>208</v>
      </c>
      <c r="C169" s="198" t="s">
        <v>28</v>
      </c>
      <c r="D169" s="198" t="s">
        <v>27</v>
      </c>
      <c r="E169" s="198" t="s">
        <v>194</v>
      </c>
      <c r="F169" s="198"/>
      <c r="G169" s="198"/>
      <c r="H169" s="202">
        <f>H171</f>
        <v>517</v>
      </c>
      <c r="I169" s="202">
        <f>I171</f>
        <v>-517</v>
      </c>
      <c r="J169" s="177">
        <f t="shared" si="10"/>
        <v>0</v>
      </c>
    </row>
    <row r="170" spans="2:10" s="11" customFormat="1" ht="30.75" customHeight="1">
      <c r="B170" s="222" t="s">
        <v>186</v>
      </c>
      <c r="C170" s="200" t="s">
        <v>28</v>
      </c>
      <c r="D170" s="200" t="s">
        <v>27</v>
      </c>
      <c r="E170" s="200" t="s">
        <v>194</v>
      </c>
      <c r="F170" s="200" t="s">
        <v>185</v>
      </c>
      <c r="G170" s="200"/>
      <c r="H170" s="203">
        <f>H171</f>
        <v>517</v>
      </c>
      <c r="I170" s="203">
        <f>I171</f>
        <v>-517</v>
      </c>
      <c r="J170" s="201">
        <f t="shared" si="10"/>
        <v>0</v>
      </c>
    </row>
    <row r="171" spans="2:10" s="11" customFormat="1" ht="15" customHeight="1">
      <c r="B171" s="197" t="s">
        <v>158</v>
      </c>
      <c r="C171" s="198" t="s">
        <v>28</v>
      </c>
      <c r="D171" s="198" t="s">
        <v>27</v>
      </c>
      <c r="E171" s="198" t="s">
        <v>194</v>
      </c>
      <c r="F171" s="198" t="s">
        <v>185</v>
      </c>
      <c r="G171" s="198" t="s">
        <v>121</v>
      </c>
      <c r="H171" s="202">
        <v>517</v>
      </c>
      <c r="I171" s="202">
        <v>-517</v>
      </c>
      <c r="J171" s="177">
        <f t="shared" si="10"/>
        <v>0</v>
      </c>
    </row>
    <row r="172" spans="2:10" s="11" customFormat="1" ht="60.75" customHeight="1">
      <c r="B172" s="197" t="s">
        <v>232</v>
      </c>
      <c r="C172" s="198" t="s">
        <v>28</v>
      </c>
      <c r="D172" s="198" t="s">
        <v>27</v>
      </c>
      <c r="E172" s="198" t="s">
        <v>129</v>
      </c>
      <c r="F172" s="198"/>
      <c r="G172" s="198"/>
      <c r="H172" s="202">
        <f>H173+H175</f>
        <v>9807.5</v>
      </c>
      <c r="I172" s="202">
        <f>I173+I175</f>
        <v>0</v>
      </c>
      <c r="J172" s="177">
        <f t="shared" si="10"/>
        <v>9807.5</v>
      </c>
    </row>
    <row r="173" spans="2:10" s="11" customFormat="1" ht="61.5" customHeight="1">
      <c r="B173" s="222" t="s">
        <v>177</v>
      </c>
      <c r="C173" s="200" t="s">
        <v>28</v>
      </c>
      <c r="D173" s="200" t="s">
        <v>27</v>
      </c>
      <c r="E173" s="200" t="s">
        <v>129</v>
      </c>
      <c r="F173" s="200" t="s">
        <v>184</v>
      </c>
      <c r="G173" s="200"/>
      <c r="H173" s="203">
        <f>H174</f>
        <v>9600.5</v>
      </c>
      <c r="I173" s="203">
        <f>I174</f>
        <v>0</v>
      </c>
      <c r="J173" s="201">
        <f t="shared" si="10"/>
        <v>9600.5</v>
      </c>
    </row>
    <row r="174" spans="2:10" s="11" customFormat="1" ht="13.5" customHeight="1">
      <c r="B174" s="197" t="s">
        <v>158</v>
      </c>
      <c r="C174" s="198" t="s">
        <v>28</v>
      </c>
      <c r="D174" s="198" t="s">
        <v>27</v>
      </c>
      <c r="E174" s="198" t="s">
        <v>129</v>
      </c>
      <c r="F174" s="198" t="s">
        <v>184</v>
      </c>
      <c r="G174" s="198" t="s">
        <v>121</v>
      </c>
      <c r="H174" s="202">
        <v>9600.5</v>
      </c>
      <c r="I174" s="202"/>
      <c r="J174" s="177">
        <f t="shared" si="10"/>
        <v>9600.5</v>
      </c>
    </row>
    <row r="175" spans="2:10" s="11" customFormat="1" ht="30" customHeight="1">
      <c r="B175" s="223" t="s">
        <v>178</v>
      </c>
      <c r="C175" s="200" t="s">
        <v>28</v>
      </c>
      <c r="D175" s="200" t="s">
        <v>27</v>
      </c>
      <c r="E175" s="200" t="s">
        <v>129</v>
      </c>
      <c r="F175" s="200" t="s">
        <v>66</v>
      </c>
      <c r="G175" s="198"/>
      <c r="H175" s="203">
        <f>H176</f>
        <v>207</v>
      </c>
      <c r="I175" s="203">
        <f>I176</f>
        <v>0</v>
      </c>
      <c r="J175" s="201">
        <f t="shared" si="10"/>
        <v>207</v>
      </c>
    </row>
    <row r="176" spans="2:10" s="11" customFormat="1" ht="12.75" customHeight="1">
      <c r="B176" s="197" t="s">
        <v>158</v>
      </c>
      <c r="C176" s="198" t="s">
        <v>28</v>
      </c>
      <c r="D176" s="198" t="s">
        <v>27</v>
      </c>
      <c r="E176" s="198" t="s">
        <v>129</v>
      </c>
      <c r="F176" s="198" t="s">
        <v>66</v>
      </c>
      <c r="G176" s="198" t="s">
        <v>121</v>
      </c>
      <c r="H176" s="202">
        <v>207</v>
      </c>
      <c r="I176" s="202"/>
      <c r="J176" s="177">
        <f t="shared" si="10"/>
        <v>207</v>
      </c>
    </row>
    <row r="177" spans="2:10" ht="13.5" customHeight="1">
      <c r="B177" s="197" t="s">
        <v>14</v>
      </c>
      <c r="C177" s="198" t="s">
        <v>28</v>
      </c>
      <c r="D177" s="198" t="s">
        <v>28</v>
      </c>
      <c r="E177" s="198"/>
      <c r="F177" s="198"/>
      <c r="G177" s="198"/>
      <c r="H177" s="202">
        <f>H178+H185</f>
        <v>3094.2999999999997</v>
      </c>
      <c r="I177" s="202">
        <f>I178+I185</f>
        <v>0</v>
      </c>
      <c r="J177" s="177">
        <f t="shared" si="10"/>
        <v>3094.2999999999997</v>
      </c>
    </row>
    <row r="178" spans="2:10" ht="31.5" customHeight="1">
      <c r="B178" s="197" t="s">
        <v>98</v>
      </c>
      <c r="C178" s="198" t="s">
        <v>28</v>
      </c>
      <c r="D178" s="198" t="s">
        <v>28</v>
      </c>
      <c r="E178" s="198" t="s">
        <v>99</v>
      </c>
      <c r="F178" s="198"/>
      <c r="G178" s="198"/>
      <c r="H178" s="202">
        <f>H182+H179</f>
        <v>2864.1</v>
      </c>
      <c r="I178" s="202">
        <f>I182+I179</f>
        <v>0</v>
      </c>
      <c r="J178" s="177">
        <f t="shared" si="10"/>
        <v>2864.1</v>
      </c>
    </row>
    <row r="179" spans="2:10" ht="28.5" customHeight="1">
      <c r="B179" s="197" t="s">
        <v>162</v>
      </c>
      <c r="C179" s="198" t="s">
        <v>28</v>
      </c>
      <c r="D179" s="198" t="s">
        <v>28</v>
      </c>
      <c r="E179" s="198" t="s">
        <v>163</v>
      </c>
      <c r="F179" s="198"/>
      <c r="G179" s="198"/>
      <c r="H179" s="202">
        <f>H180</f>
        <v>150.1</v>
      </c>
      <c r="I179" s="202">
        <f>I180</f>
        <v>0</v>
      </c>
      <c r="J179" s="177">
        <f t="shared" si="10"/>
        <v>150.1</v>
      </c>
    </row>
    <row r="180" spans="2:10" s="11" customFormat="1" ht="14.25" customHeight="1">
      <c r="B180" s="199" t="s">
        <v>65</v>
      </c>
      <c r="C180" s="200" t="s">
        <v>28</v>
      </c>
      <c r="D180" s="200" t="s">
        <v>28</v>
      </c>
      <c r="E180" s="200" t="s">
        <v>163</v>
      </c>
      <c r="F180" s="200" t="s">
        <v>63</v>
      </c>
      <c r="G180" s="200"/>
      <c r="H180" s="203">
        <f>H181</f>
        <v>150.1</v>
      </c>
      <c r="I180" s="203">
        <f>I181</f>
        <v>0</v>
      </c>
      <c r="J180" s="201">
        <f t="shared" si="10"/>
        <v>150.1</v>
      </c>
    </row>
    <row r="181" spans="2:10" ht="12.75" customHeight="1">
      <c r="B181" s="197" t="s">
        <v>158</v>
      </c>
      <c r="C181" s="198" t="s">
        <v>28</v>
      </c>
      <c r="D181" s="198" t="s">
        <v>28</v>
      </c>
      <c r="E181" s="198" t="s">
        <v>163</v>
      </c>
      <c r="F181" s="198" t="s">
        <v>63</v>
      </c>
      <c r="G181" s="198" t="s">
        <v>121</v>
      </c>
      <c r="H181" s="202">
        <v>150.1</v>
      </c>
      <c r="I181" s="202"/>
      <c r="J181" s="177">
        <f t="shared" si="10"/>
        <v>150.1</v>
      </c>
    </row>
    <row r="182" spans="2:10" ht="13.5" customHeight="1">
      <c r="B182" s="197" t="s">
        <v>95</v>
      </c>
      <c r="C182" s="198" t="s">
        <v>28</v>
      </c>
      <c r="D182" s="198" t="s">
        <v>28</v>
      </c>
      <c r="E182" s="38" t="s">
        <v>96</v>
      </c>
      <c r="F182" s="198"/>
      <c r="G182" s="198"/>
      <c r="H182" s="202">
        <f>H183</f>
        <v>2714</v>
      </c>
      <c r="I182" s="202">
        <f>I183</f>
        <v>0</v>
      </c>
      <c r="J182" s="177">
        <f t="shared" si="10"/>
        <v>2714</v>
      </c>
    </row>
    <row r="183" spans="2:10" s="27" customFormat="1" ht="12.75" customHeight="1">
      <c r="B183" s="199" t="s">
        <v>65</v>
      </c>
      <c r="C183" s="200" t="s">
        <v>28</v>
      </c>
      <c r="D183" s="200" t="s">
        <v>28</v>
      </c>
      <c r="E183" s="55" t="s">
        <v>96</v>
      </c>
      <c r="F183" s="200" t="s">
        <v>63</v>
      </c>
      <c r="G183" s="200"/>
      <c r="H183" s="203">
        <f>H184</f>
        <v>2714</v>
      </c>
      <c r="I183" s="203">
        <f>I184</f>
        <v>0</v>
      </c>
      <c r="J183" s="201">
        <f t="shared" si="10"/>
        <v>2714</v>
      </c>
    </row>
    <row r="184" spans="2:10" s="27" customFormat="1" ht="13.5" customHeight="1">
      <c r="B184" s="197" t="s">
        <v>157</v>
      </c>
      <c r="C184" s="198" t="s">
        <v>28</v>
      </c>
      <c r="D184" s="198" t="s">
        <v>28</v>
      </c>
      <c r="E184" s="38" t="s">
        <v>96</v>
      </c>
      <c r="F184" s="198" t="s">
        <v>63</v>
      </c>
      <c r="G184" s="198" t="s">
        <v>120</v>
      </c>
      <c r="H184" s="202">
        <v>2714</v>
      </c>
      <c r="I184" s="202"/>
      <c r="J184" s="177">
        <f t="shared" si="10"/>
        <v>2714</v>
      </c>
    </row>
    <row r="185" spans="2:10" s="27" customFormat="1" ht="13.5" customHeight="1">
      <c r="B185" s="197" t="s">
        <v>221</v>
      </c>
      <c r="C185" s="198" t="s">
        <v>28</v>
      </c>
      <c r="D185" s="198" t="s">
        <v>28</v>
      </c>
      <c r="E185" s="38" t="s">
        <v>101</v>
      </c>
      <c r="F185" s="198"/>
      <c r="G185" s="198"/>
      <c r="H185" s="202">
        <f>H186+H189+H192</f>
        <v>230.2</v>
      </c>
      <c r="I185" s="202">
        <f>I186+I189+I192</f>
        <v>0</v>
      </c>
      <c r="J185" s="177">
        <f t="shared" si="10"/>
        <v>230.2</v>
      </c>
    </row>
    <row r="186" spans="2:10" s="27" customFormat="1" ht="36.75" customHeight="1">
      <c r="B186" s="197" t="s">
        <v>243</v>
      </c>
      <c r="C186" s="198" t="s">
        <v>28</v>
      </c>
      <c r="D186" s="198" t="s">
        <v>28</v>
      </c>
      <c r="E186" s="38" t="s">
        <v>220</v>
      </c>
      <c r="F186" s="198"/>
      <c r="G186" s="198"/>
      <c r="H186" s="202">
        <f>H187</f>
        <v>100</v>
      </c>
      <c r="I186" s="202">
        <f>I187</f>
        <v>0</v>
      </c>
      <c r="J186" s="177">
        <f t="shared" si="10"/>
        <v>100</v>
      </c>
    </row>
    <row r="187" spans="2:10" s="27" customFormat="1" ht="13.5" customHeight="1">
      <c r="B187" s="199" t="s">
        <v>65</v>
      </c>
      <c r="C187" s="200" t="s">
        <v>28</v>
      </c>
      <c r="D187" s="200" t="s">
        <v>28</v>
      </c>
      <c r="E187" s="55" t="s">
        <v>220</v>
      </c>
      <c r="F187" s="200" t="s">
        <v>63</v>
      </c>
      <c r="G187" s="200"/>
      <c r="H187" s="203">
        <f>H188</f>
        <v>100</v>
      </c>
      <c r="I187" s="203">
        <f>I188</f>
        <v>0</v>
      </c>
      <c r="J187" s="201">
        <f t="shared" si="10"/>
        <v>100</v>
      </c>
    </row>
    <row r="188" spans="2:10" s="27" customFormat="1" ht="15" customHeight="1">
      <c r="B188" s="197" t="s">
        <v>157</v>
      </c>
      <c r="C188" s="198" t="s">
        <v>28</v>
      </c>
      <c r="D188" s="198" t="s">
        <v>28</v>
      </c>
      <c r="E188" s="38" t="s">
        <v>220</v>
      </c>
      <c r="F188" s="198" t="s">
        <v>63</v>
      </c>
      <c r="G188" s="198" t="s">
        <v>120</v>
      </c>
      <c r="H188" s="202">
        <v>100</v>
      </c>
      <c r="I188" s="202"/>
      <c r="J188" s="177">
        <f t="shared" si="10"/>
        <v>100</v>
      </c>
    </row>
    <row r="189" spans="2:10" s="24" customFormat="1" ht="63" customHeight="1">
      <c r="B189" s="197" t="s">
        <v>239</v>
      </c>
      <c r="C189" s="198" t="s">
        <v>28</v>
      </c>
      <c r="D189" s="198" t="s">
        <v>28</v>
      </c>
      <c r="E189" s="198" t="s">
        <v>206</v>
      </c>
      <c r="F189" s="198"/>
      <c r="G189" s="198"/>
      <c r="H189" s="202">
        <v>30.2</v>
      </c>
      <c r="I189" s="202"/>
      <c r="J189" s="177">
        <f t="shared" si="10"/>
        <v>30.2</v>
      </c>
    </row>
    <row r="190" spans="2:10" s="50" customFormat="1" ht="15.75" customHeight="1">
      <c r="B190" s="222" t="s">
        <v>65</v>
      </c>
      <c r="C190" s="207" t="s">
        <v>28</v>
      </c>
      <c r="D190" s="207" t="s">
        <v>28</v>
      </c>
      <c r="E190" s="207" t="s">
        <v>206</v>
      </c>
      <c r="F190" s="207" t="s">
        <v>63</v>
      </c>
      <c r="G190" s="207"/>
      <c r="H190" s="203">
        <v>30.2</v>
      </c>
      <c r="I190" s="203"/>
      <c r="J190" s="201">
        <f t="shared" si="10"/>
        <v>30.2</v>
      </c>
    </row>
    <row r="191" spans="2:10" s="50" customFormat="1" ht="15.75" customHeight="1">
      <c r="B191" s="197" t="s">
        <v>157</v>
      </c>
      <c r="C191" s="198" t="s">
        <v>28</v>
      </c>
      <c r="D191" s="198" t="s">
        <v>28</v>
      </c>
      <c r="E191" s="198" t="s">
        <v>206</v>
      </c>
      <c r="F191" s="204" t="s">
        <v>63</v>
      </c>
      <c r="G191" s="204" t="s">
        <v>120</v>
      </c>
      <c r="H191" s="202">
        <v>30.2</v>
      </c>
      <c r="I191" s="202"/>
      <c r="J191" s="177">
        <f t="shared" si="10"/>
        <v>30.2</v>
      </c>
    </row>
    <row r="192" spans="2:10" s="50" customFormat="1" ht="47.25" customHeight="1">
      <c r="B192" s="197" t="s">
        <v>238</v>
      </c>
      <c r="C192" s="198" t="s">
        <v>28</v>
      </c>
      <c r="D192" s="198" t="s">
        <v>28</v>
      </c>
      <c r="E192" s="198" t="s">
        <v>193</v>
      </c>
      <c r="F192" s="204"/>
      <c r="G192" s="204"/>
      <c r="H192" s="202">
        <f>H193</f>
        <v>100</v>
      </c>
      <c r="I192" s="202">
        <f>I193</f>
        <v>0</v>
      </c>
      <c r="J192" s="177">
        <f t="shared" si="10"/>
        <v>100</v>
      </c>
    </row>
    <row r="193" spans="2:10" s="50" customFormat="1" ht="14.25" customHeight="1">
      <c r="B193" s="199" t="s">
        <v>65</v>
      </c>
      <c r="C193" s="200" t="s">
        <v>28</v>
      </c>
      <c r="D193" s="200" t="s">
        <v>28</v>
      </c>
      <c r="E193" s="200" t="s">
        <v>193</v>
      </c>
      <c r="F193" s="207" t="s">
        <v>63</v>
      </c>
      <c r="G193" s="207"/>
      <c r="H193" s="203">
        <f>H194</f>
        <v>100</v>
      </c>
      <c r="I193" s="203">
        <f>I194</f>
        <v>0</v>
      </c>
      <c r="J193" s="201">
        <f t="shared" si="10"/>
        <v>100</v>
      </c>
    </row>
    <row r="194" spans="2:10" s="50" customFormat="1" ht="12" customHeight="1">
      <c r="B194" s="197" t="s">
        <v>157</v>
      </c>
      <c r="C194" s="198" t="s">
        <v>28</v>
      </c>
      <c r="D194" s="198" t="s">
        <v>28</v>
      </c>
      <c r="E194" s="198" t="s">
        <v>193</v>
      </c>
      <c r="F194" s="204" t="s">
        <v>63</v>
      </c>
      <c r="G194" s="204" t="s">
        <v>120</v>
      </c>
      <c r="H194" s="202">
        <v>100</v>
      </c>
      <c r="I194" s="202"/>
      <c r="J194" s="177">
        <f t="shared" si="10"/>
        <v>100</v>
      </c>
    </row>
    <row r="195" spans="2:10" s="24" customFormat="1" ht="18" customHeight="1">
      <c r="B195" s="197" t="s">
        <v>15</v>
      </c>
      <c r="C195" s="198" t="s">
        <v>28</v>
      </c>
      <c r="D195" s="198" t="s">
        <v>23</v>
      </c>
      <c r="E195" s="198"/>
      <c r="F195" s="198"/>
      <c r="G195" s="198"/>
      <c r="H195" s="202">
        <f>H196+H199+H204+H207</f>
        <v>23811.6</v>
      </c>
      <c r="I195" s="202">
        <f>I196+I199+I204+I207</f>
        <v>35000</v>
      </c>
      <c r="J195" s="202">
        <f>J196+J199+J204+J207</f>
        <v>58811.6</v>
      </c>
    </row>
    <row r="196" spans="2:10" s="24" customFormat="1" ht="12.75" customHeight="1">
      <c r="B196" s="197" t="s">
        <v>34</v>
      </c>
      <c r="C196" s="198" t="s">
        <v>28</v>
      </c>
      <c r="D196" s="198" t="s">
        <v>23</v>
      </c>
      <c r="E196" s="198" t="s">
        <v>62</v>
      </c>
      <c r="F196" s="198"/>
      <c r="G196" s="198"/>
      <c r="H196" s="202">
        <f>H197</f>
        <v>6181.6</v>
      </c>
      <c r="I196" s="202">
        <f>I197</f>
        <v>0</v>
      </c>
      <c r="J196" s="177">
        <f t="shared" si="10"/>
        <v>6181.6</v>
      </c>
    </row>
    <row r="197" spans="2:10" s="24" customFormat="1" ht="28.5" customHeight="1">
      <c r="B197" s="199" t="s">
        <v>59</v>
      </c>
      <c r="C197" s="200" t="s">
        <v>28</v>
      </c>
      <c r="D197" s="200" t="s">
        <v>23</v>
      </c>
      <c r="E197" s="200" t="s">
        <v>62</v>
      </c>
      <c r="F197" s="200" t="s">
        <v>182</v>
      </c>
      <c r="G197" s="200"/>
      <c r="H197" s="203">
        <f>H198</f>
        <v>6181.6</v>
      </c>
      <c r="I197" s="203">
        <f>I198</f>
        <v>0</v>
      </c>
      <c r="J197" s="201">
        <f t="shared" si="10"/>
        <v>6181.6</v>
      </c>
    </row>
    <row r="198" spans="2:10" s="24" customFormat="1" ht="15" customHeight="1">
      <c r="B198" s="197" t="s">
        <v>157</v>
      </c>
      <c r="C198" s="198" t="s">
        <v>28</v>
      </c>
      <c r="D198" s="198" t="s">
        <v>23</v>
      </c>
      <c r="E198" s="198" t="s">
        <v>62</v>
      </c>
      <c r="F198" s="198" t="s">
        <v>182</v>
      </c>
      <c r="G198" s="198" t="s">
        <v>120</v>
      </c>
      <c r="H198" s="202">
        <v>6181.6</v>
      </c>
      <c r="I198" s="202"/>
      <c r="J198" s="177">
        <f t="shared" si="10"/>
        <v>6181.6</v>
      </c>
    </row>
    <row r="199" spans="2:10" s="24" customFormat="1" ht="45.75" customHeight="1">
      <c r="B199" s="197" t="s">
        <v>236</v>
      </c>
      <c r="C199" s="198" t="s">
        <v>28</v>
      </c>
      <c r="D199" s="198" t="s">
        <v>23</v>
      </c>
      <c r="E199" s="198" t="s">
        <v>286</v>
      </c>
      <c r="F199" s="198"/>
      <c r="G199" s="198"/>
      <c r="H199" s="202">
        <f>H201+H203</f>
        <v>3000</v>
      </c>
      <c r="I199" s="202">
        <f>I201+I203</f>
        <v>35000</v>
      </c>
      <c r="J199" s="202">
        <f>J201+J203</f>
        <v>38000</v>
      </c>
    </row>
    <row r="200" spans="2:10" s="24" customFormat="1" ht="15" customHeight="1">
      <c r="B200" s="199" t="s">
        <v>65</v>
      </c>
      <c r="C200" s="200" t="s">
        <v>28</v>
      </c>
      <c r="D200" s="200" t="s">
        <v>23</v>
      </c>
      <c r="E200" s="200" t="s">
        <v>279</v>
      </c>
      <c r="F200" s="200" t="s">
        <v>63</v>
      </c>
      <c r="G200" s="200"/>
      <c r="H200" s="203"/>
      <c r="I200" s="203">
        <f>I201</f>
        <v>35000</v>
      </c>
      <c r="J200" s="201">
        <f>J201</f>
        <v>35000</v>
      </c>
    </row>
    <row r="201" spans="2:10" s="24" customFormat="1" ht="15" customHeight="1">
      <c r="B201" s="197" t="s">
        <v>158</v>
      </c>
      <c r="C201" s="198" t="s">
        <v>28</v>
      </c>
      <c r="D201" s="198" t="s">
        <v>23</v>
      </c>
      <c r="E201" s="198" t="s">
        <v>279</v>
      </c>
      <c r="F201" s="198" t="s">
        <v>63</v>
      </c>
      <c r="G201" s="198" t="s">
        <v>121</v>
      </c>
      <c r="H201" s="202"/>
      <c r="I201" s="202">
        <v>35000</v>
      </c>
      <c r="J201" s="177">
        <f>H201+I201</f>
        <v>35000</v>
      </c>
    </row>
    <row r="202" spans="2:10" s="24" customFormat="1" ht="15.75" customHeight="1">
      <c r="B202" s="199" t="s">
        <v>65</v>
      </c>
      <c r="C202" s="200" t="s">
        <v>28</v>
      </c>
      <c r="D202" s="200" t="s">
        <v>23</v>
      </c>
      <c r="E202" s="200" t="s">
        <v>214</v>
      </c>
      <c r="F202" s="200" t="s">
        <v>63</v>
      </c>
      <c r="G202" s="200"/>
      <c r="H202" s="203">
        <f>H203</f>
        <v>3000</v>
      </c>
      <c r="I202" s="203">
        <f>I203</f>
        <v>0</v>
      </c>
      <c r="J202" s="201">
        <f t="shared" si="10"/>
        <v>3000</v>
      </c>
    </row>
    <row r="203" spans="2:10" s="24" customFormat="1" ht="15" customHeight="1">
      <c r="B203" s="197" t="s">
        <v>157</v>
      </c>
      <c r="C203" s="198" t="s">
        <v>28</v>
      </c>
      <c r="D203" s="198" t="s">
        <v>23</v>
      </c>
      <c r="E203" s="198" t="s">
        <v>214</v>
      </c>
      <c r="F203" s="198" t="s">
        <v>63</v>
      </c>
      <c r="G203" s="198" t="s">
        <v>120</v>
      </c>
      <c r="H203" s="202">
        <v>3000</v>
      </c>
      <c r="I203" s="202"/>
      <c r="J203" s="177">
        <f t="shared" si="10"/>
        <v>3000</v>
      </c>
    </row>
    <row r="204" spans="2:10" s="24" customFormat="1" ht="33" customHeight="1">
      <c r="B204" s="197" t="s">
        <v>37</v>
      </c>
      <c r="C204" s="198" t="s">
        <v>28</v>
      </c>
      <c r="D204" s="198" t="s">
        <v>23</v>
      </c>
      <c r="E204" s="38" t="s">
        <v>196</v>
      </c>
      <c r="F204" s="198"/>
      <c r="G204" s="198"/>
      <c r="H204" s="202">
        <f>H205</f>
        <v>3114</v>
      </c>
      <c r="I204" s="202">
        <f>I205</f>
        <v>0</v>
      </c>
      <c r="J204" s="177">
        <f t="shared" si="10"/>
        <v>3114</v>
      </c>
    </row>
    <row r="205" spans="2:10" s="27" customFormat="1" ht="28.5" customHeight="1">
      <c r="B205" s="223" t="s">
        <v>178</v>
      </c>
      <c r="C205" s="200" t="s">
        <v>28</v>
      </c>
      <c r="D205" s="200" t="s">
        <v>23</v>
      </c>
      <c r="E205" s="55" t="s">
        <v>196</v>
      </c>
      <c r="F205" s="200" t="s">
        <v>66</v>
      </c>
      <c r="G205" s="200"/>
      <c r="H205" s="203">
        <f>H206</f>
        <v>3114</v>
      </c>
      <c r="I205" s="203">
        <f>I206</f>
        <v>0</v>
      </c>
      <c r="J205" s="201">
        <f t="shared" si="10"/>
        <v>3114</v>
      </c>
    </row>
    <row r="206" spans="2:10" s="27" customFormat="1" ht="14.25" customHeight="1">
      <c r="B206" s="197" t="s">
        <v>157</v>
      </c>
      <c r="C206" s="198" t="s">
        <v>28</v>
      </c>
      <c r="D206" s="198" t="s">
        <v>23</v>
      </c>
      <c r="E206" s="38" t="s">
        <v>196</v>
      </c>
      <c r="F206" s="198" t="s">
        <v>66</v>
      </c>
      <c r="G206" s="198" t="s">
        <v>120</v>
      </c>
      <c r="H206" s="202">
        <v>3114</v>
      </c>
      <c r="I206" s="202"/>
      <c r="J206" s="177">
        <f t="shared" si="10"/>
        <v>3114</v>
      </c>
    </row>
    <row r="207" spans="2:10" s="24" customFormat="1" ht="15" customHeight="1">
      <c r="B207" s="197" t="s">
        <v>253</v>
      </c>
      <c r="C207" s="198" t="s">
        <v>28</v>
      </c>
      <c r="D207" s="198" t="s">
        <v>23</v>
      </c>
      <c r="E207" s="38" t="s">
        <v>81</v>
      </c>
      <c r="F207" s="200"/>
      <c r="G207" s="200"/>
      <c r="H207" s="202">
        <f>H208</f>
        <v>11516</v>
      </c>
      <c r="I207" s="202">
        <f>I208</f>
        <v>0</v>
      </c>
      <c r="J207" s="177">
        <f t="shared" si="10"/>
        <v>11516</v>
      </c>
    </row>
    <row r="208" spans="2:10" s="11" customFormat="1" ht="28.5" customHeight="1">
      <c r="B208" s="223" t="s">
        <v>178</v>
      </c>
      <c r="C208" s="200" t="s">
        <v>28</v>
      </c>
      <c r="D208" s="200" t="s">
        <v>23</v>
      </c>
      <c r="E208" s="55" t="s">
        <v>81</v>
      </c>
      <c r="F208" s="200" t="s">
        <v>66</v>
      </c>
      <c r="G208" s="200"/>
      <c r="H208" s="203">
        <f>H209</f>
        <v>11516</v>
      </c>
      <c r="I208" s="203">
        <f>I209</f>
        <v>0</v>
      </c>
      <c r="J208" s="201">
        <f t="shared" si="10"/>
        <v>11516</v>
      </c>
    </row>
    <row r="209" spans="2:10" s="11" customFormat="1" ht="12.75" customHeight="1">
      <c r="B209" s="197" t="s">
        <v>157</v>
      </c>
      <c r="C209" s="198" t="s">
        <v>28</v>
      </c>
      <c r="D209" s="198" t="s">
        <v>23</v>
      </c>
      <c r="E209" s="38" t="s">
        <v>81</v>
      </c>
      <c r="F209" s="198" t="s">
        <v>66</v>
      </c>
      <c r="G209" s="198" t="s">
        <v>120</v>
      </c>
      <c r="H209" s="202">
        <v>11516</v>
      </c>
      <c r="I209" s="202"/>
      <c r="J209" s="177">
        <f t="shared" si="10"/>
        <v>11516</v>
      </c>
    </row>
    <row r="210" spans="2:10" ht="14.25" customHeight="1">
      <c r="B210" s="194" t="s">
        <v>140</v>
      </c>
      <c r="C210" s="195" t="s">
        <v>25</v>
      </c>
      <c r="D210" s="195"/>
      <c r="E210" s="195"/>
      <c r="F210" s="195"/>
      <c r="G210" s="195"/>
      <c r="H210" s="205">
        <f>H211+H233</f>
        <v>21622.7</v>
      </c>
      <c r="I210" s="205">
        <f>I211+I233</f>
        <v>32.4</v>
      </c>
      <c r="J210" s="196">
        <f t="shared" si="10"/>
        <v>21655.100000000002</v>
      </c>
    </row>
    <row r="211" spans="2:10" ht="15" customHeight="1">
      <c r="B211" s="197" t="s">
        <v>16</v>
      </c>
      <c r="C211" s="198" t="s">
        <v>25</v>
      </c>
      <c r="D211" s="198" t="s">
        <v>21</v>
      </c>
      <c r="E211" s="198"/>
      <c r="F211" s="198"/>
      <c r="G211" s="198"/>
      <c r="H211" s="202">
        <f>H212+H219+H224+H227+H230</f>
        <v>20484.2</v>
      </c>
      <c r="I211" s="202">
        <f>I212+I219+I224+I227+I230</f>
        <v>32.4</v>
      </c>
      <c r="J211" s="177">
        <f t="shared" si="10"/>
        <v>20516.600000000002</v>
      </c>
    </row>
    <row r="212" spans="2:10" ht="30" customHeight="1">
      <c r="B212" s="197" t="s">
        <v>139</v>
      </c>
      <c r="C212" s="198" t="s">
        <v>25</v>
      </c>
      <c r="D212" s="198" t="s">
        <v>21</v>
      </c>
      <c r="E212" s="38" t="s">
        <v>82</v>
      </c>
      <c r="F212" s="198"/>
      <c r="G212" s="198"/>
      <c r="H212" s="202">
        <f>H213+H217+H215</f>
        <v>13910.5</v>
      </c>
      <c r="I212" s="202">
        <f>I213+I217+I215</f>
        <v>0</v>
      </c>
      <c r="J212" s="177">
        <f t="shared" si="10"/>
        <v>13910.5</v>
      </c>
    </row>
    <row r="213" spans="2:10" ht="62.25" customHeight="1">
      <c r="B213" s="222" t="s">
        <v>177</v>
      </c>
      <c r="C213" s="200" t="s">
        <v>25</v>
      </c>
      <c r="D213" s="200" t="s">
        <v>21</v>
      </c>
      <c r="E213" s="55" t="s">
        <v>82</v>
      </c>
      <c r="F213" s="200" t="s">
        <v>184</v>
      </c>
      <c r="G213" s="200"/>
      <c r="H213" s="203">
        <f>H214</f>
        <v>12970.5</v>
      </c>
      <c r="I213" s="203">
        <f>I214</f>
        <v>0</v>
      </c>
      <c r="J213" s="201">
        <f t="shared" si="10"/>
        <v>12970.5</v>
      </c>
    </row>
    <row r="214" spans="2:10" ht="12.75" customHeight="1">
      <c r="B214" s="197" t="s">
        <v>157</v>
      </c>
      <c r="C214" s="198" t="s">
        <v>25</v>
      </c>
      <c r="D214" s="198" t="s">
        <v>21</v>
      </c>
      <c r="E214" s="38" t="s">
        <v>82</v>
      </c>
      <c r="F214" s="198" t="s">
        <v>184</v>
      </c>
      <c r="G214" s="198" t="s">
        <v>120</v>
      </c>
      <c r="H214" s="203">
        <v>12970.5</v>
      </c>
      <c r="I214" s="203"/>
      <c r="J214" s="177">
        <f t="shared" si="10"/>
        <v>12970.5</v>
      </c>
    </row>
    <row r="215" spans="2:10" ht="30" customHeight="1">
      <c r="B215" s="222" t="s">
        <v>186</v>
      </c>
      <c r="C215" s="200" t="s">
        <v>25</v>
      </c>
      <c r="D215" s="200" t="s">
        <v>21</v>
      </c>
      <c r="E215" s="55" t="s">
        <v>82</v>
      </c>
      <c r="F215" s="200" t="s">
        <v>185</v>
      </c>
      <c r="G215" s="200"/>
      <c r="H215" s="203">
        <f>H216</f>
        <v>140</v>
      </c>
      <c r="I215" s="203">
        <f>I216</f>
        <v>0</v>
      </c>
      <c r="J215" s="201">
        <f t="shared" si="10"/>
        <v>140</v>
      </c>
    </row>
    <row r="216" spans="2:10" ht="14.25" customHeight="1">
      <c r="B216" s="197" t="s">
        <v>157</v>
      </c>
      <c r="C216" s="198" t="s">
        <v>25</v>
      </c>
      <c r="D216" s="198" t="s">
        <v>21</v>
      </c>
      <c r="E216" s="38" t="s">
        <v>82</v>
      </c>
      <c r="F216" s="198" t="s">
        <v>185</v>
      </c>
      <c r="G216" s="198" t="s">
        <v>120</v>
      </c>
      <c r="H216" s="202">
        <v>140</v>
      </c>
      <c r="I216" s="202"/>
      <c r="J216" s="177">
        <f t="shared" si="10"/>
        <v>140</v>
      </c>
    </row>
    <row r="217" spans="2:10" ht="64.5" customHeight="1">
      <c r="B217" s="222" t="s">
        <v>179</v>
      </c>
      <c r="C217" s="200" t="s">
        <v>25</v>
      </c>
      <c r="D217" s="200" t="s">
        <v>21</v>
      </c>
      <c r="E217" s="55" t="s">
        <v>82</v>
      </c>
      <c r="F217" s="200" t="s">
        <v>187</v>
      </c>
      <c r="G217" s="200"/>
      <c r="H217" s="203">
        <f>H218</f>
        <v>800</v>
      </c>
      <c r="I217" s="203">
        <f>I218</f>
        <v>0</v>
      </c>
      <c r="J217" s="201">
        <f t="shared" si="10"/>
        <v>800</v>
      </c>
    </row>
    <row r="218" spans="2:10" ht="14.25" customHeight="1">
      <c r="B218" s="197" t="s">
        <v>157</v>
      </c>
      <c r="C218" s="198" t="s">
        <v>25</v>
      </c>
      <c r="D218" s="198" t="s">
        <v>21</v>
      </c>
      <c r="E218" s="38" t="s">
        <v>82</v>
      </c>
      <c r="F218" s="198" t="s">
        <v>187</v>
      </c>
      <c r="G218" s="198" t="s">
        <v>120</v>
      </c>
      <c r="H218" s="202">
        <v>800</v>
      </c>
      <c r="I218" s="202"/>
      <c r="J218" s="177">
        <f t="shared" si="10"/>
        <v>800</v>
      </c>
    </row>
    <row r="219" spans="2:10" ht="14.25" customHeight="1">
      <c r="B219" s="197" t="s">
        <v>39</v>
      </c>
      <c r="C219" s="198" t="s">
        <v>25</v>
      </c>
      <c r="D219" s="198" t="s">
        <v>21</v>
      </c>
      <c r="E219" s="38" t="s">
        <v>83</v>
      </c>
      <c r="F219" s="198"/>
      <c r="G219" s="198"/>
      <c r="H219" s="202">
        <f>H220+H222</f>
        <v>3207.7</v>
      </c>
      <c r="I219" s="202">
        <f>I220+I222</f>
        <v>0</v>
      </c>
      <c r="J219" s="177">
        <f t="shared" si="10"/>
        <v>3207.7</v>
      </c>
    </row>
    <row r="220" spans="2:10" ht="64.5" customHeight="1">
      <c r="B220" s="222" t="s">
        <v>177</v>
      </c>
      <c r="C220" s="200" t="s">
        <v>25</v>
      </c>
      <c r="D220" s="200" t="s">
        <v>21</v>
      </c>
      <c r="E220" s="55" t="s">
        <v>83</v>
      </c>
      <c r="F220" s="200" t="s">
        <v>184</v>
      </c>
      <c r="G220" s="200"/>
      <c r="H220" s="203">
        <f>H221</f>
        <v>2767.7</v>
      </c>
      <c r="I220" s="203">
        <f>I221</f>
        <v>0</v>
      </c>
      <c r="J220" s="201">
        <f aca="true" t="shared" si="11" ref="J220:J286">H220+I220</f>
        <v>2767.7</v>
      </c>
    </row>
    <row r="221" spans="2:10" ht="15" customHeight="1">
      <c r="B221" s="197" t="s">
        <v>157</v>
      </c>
      <c r="C221" s="198" t="s">
        <v>25</v>
      </c>
      <c r="D221" s="198" t="s">
        <v>21</v>
      </c>
      <c r="E221" s="38" t="s">
        <v>83</v>
      </c>
      <c r="F221" s="198" t="s">
        <v>184</v>
      </c>
      <c r="G221" s="198" t="s">
        <v>120</v>
      </c>
      <c r="H221" s="203">
        <v>2767.7</v>
      </c>
      <c r="I221" s="203"/>
      <c r="J221" s="177">
        <f t="shared" si="11"/>
        <v>2767.7</v>
      </c>
    </row>
    <row r="222" spans="2:10" ht="30" customHeight="1">
      <c r="B222" s="222" t="s">
        <v>186</v>
      </c>
      <c r="C222" s="200" t="s">
        <v>25</v>
      </c>
      <c r="D222" s="200" t="s">
        <v>21</v>
      </c>
      <c r="E222" s="55" t="s">
        <v>83</v>
      </c>
      <c r="F222" s="200" t="s">
        <v>185</v>
      </c>
      <c r="G222" s="200"/>
      <c r="H222" s="203">
        <f>H223</f>
        <v>440</v>
      </c>
      <c r="I222" s="203">
        <f>I223</f>
        <v>0</v>
      </c>
      <c r="J222" s="201">
        <f t="shared" si="11"/>
        <v>440</v>
      </c>
    </row>
    <row r="223" spans="2:10" ht="15" customHeight="1">
      <c r="B223" s="197" t="s">
        <v>157</v>
      </c>
      <c r="C223" s="198" t="s">
        <v>25</v>
      </c>
      <c r="D223" s="198" t="s">
        <v>21</v>
      </c>
      <c r="E223" s="38" t="s">
        <v>83</v>
      </c>
      <c r="F223" s="198" t="s">
        <v>185</v>
      </c>
      <c r="G223" s="198" t="s">
        <v>120</v>
      </c>
      <c r="H223" s="202">
        <v>440</v>
      </c>
      <c r="I223" s="202"/>
      <c r="J223" s="177">
        <f t="shared" si="11"/>
        <v>440</v>
      </c>
    </row>
    <row r="224" spans="2:10" ht="14.25" customHeight="1">
      <c r="B224" s="197" t="s">
        <v>40</v>
      </c>
      <c r="C224" s="198" t="s">
        <v>25</v>
      </c>
      <c r="D224" s="198" t="s">
        <v>21</v>
      </c>
      <c r="E224" s="38" t="s">
        <v>84</v>
      </c>
      <c r="F224" s="198"/>
      <c r="G224" s="198"/>
      <c r="H224" s="202">
        <f>H225</f>
        <v>2735</v>
      </c>
      <c r="I224" s="202">
        <f>I225</f>
        <v>0</v>
      </c>
      <c r="J224" s="177">
        <f t="shared" si="11"/>
        <v>2735</v>
      </c>
    </row>
    <row r="225" spans="2:10" ht="29.25" customHeight="1">
      <c r="B225" s="223" t="s">
        <v>178</v>
      </c>
      <c r="C225" s="200" t="s">
        <v>25</v>
      </c>
      <c r="D225" s="200" t="s">
        <v>21</v>
      </c>
      <c r="E225" s="55" t="s">
        <v>84</v>
      </c>
      <c r="F225" s="200" t="s">
        <v>66</v>
      </c>
      <c r="G225" s="200"/>
      <c r="H225" s="203">
        <f>H226</f>
        <v>2735</v>
      </c>
      <c r="I225" s="203">
        <f>I226</f>
        <v>0</v>
      </c>
      <c r="J225" s="201">
        <f t="shared" si="11"/>
        <v>2735</v>
      </c>
    </row>
    <row r="226" spans="2:10" ht="14.25" customHeight="1">
      <c r="B226" s="197" t="s">
        <v>157</v>
      </c>
      <c r="C226" s="198" t="s">
        <v>25</v>
      </c>
      <c r="D226" s="198" t="s">
        <v>21</v>
      </c>
      <c r="E226" s="38" t="s">
        <v>84</v>
      </c>
      <c r="F226" s="198" t="s">
        <v>66</v>
      </c>
      <c r="G226" s="198" t="s">
        <v>120</v>
      </c>
      <c r="H226" s="202">
        <v>2735</v>
      </c>
      <c r="I226" s="202"/>
      <c r="J226" s="177">
        <f t="shared" si="11"/>
        <v>2735</v>
      </c>
    </row>
    <row r="227" spans="2:10" ht="29.25" customHeight="1">
      <c r="B227" s="221" t="s">
        <v>209</v>
      </c>
      <c r="C227" s="198" t="s">
        <v>25</v>
      </c>
      <c r="D227" s="198" t="s">
        <v>21</v>
      </c>
      <c r="E227" s="198" t="s">
        <v>93</v>
      </c>
      <c r="F227" s="198"/>
      <c r="G227" s="198"/>
      <c r="H227" s="202">
        <f>H228</f>
        <v>500</v>
      </c>
      <c r="I227" s="202">
        <f>I228</f>
        <v>0</v>
      </c>
      <c r="J227" s="177">
        <f t="shared" si="11"/>
        <v>500</v>
      </c>
    </row>
    <row r="228" spans="2:10" s="11" customFormat="1" ht="12.75" customHeight="1">
      <c r="B228" s="206" t="s">
        <v>65</v>
      </c>
      <c r="C228" s="200" t="s">
        <v>25</v>
      </c>
      <c r="D228" s="200" t="s">
        <v>21</v>
      </c>
      <c r="E228" s="200" t="s">
        <v>93</v>
      </c>
      <c r="F228" s="200" t="s">
        <v>63</v>
      </c>
      <c r="G228" s="200"/>
      <c r="H228" s="203">
        <f>H229</f>
        <v>500</v>
      </c>
      <c r="I228" s="203">
        <f>I229</f>
        <v>0</v>
      </c>
      <c r="J228" s="201">
        <f t="shared" si="11"/>
        <v>500</v>
      </c>
    </row>
    <row r="229" spans="2:10" s="11" customFormat="1" ht="12.75" customHeight="1">
      <c r="B229" s="197" t="s">
        <v>157</v>
      </c>
      <c r="C229" s="198" t="s">
        <v>25</v>
      </c>
      <c r="D229" s="198" t="s">
        <v>21</v>
      </c>
      <c r="E229" s="198" t="s">
        <v>93</v>
      </c>
      <c r="F229" s="198" t="s">
        <v>63</v>
      </c>
      <c r="G229" s="198" t="s">
        <v>120</v>
      </c>
      <c r="H229" s="202">
        <v>500</v>
      </c>
      <c r="I229" s="202"/>
      <c r="J229" s="177">
        <f t="shared" si="11"/>
        <v>500</v>
      </c>
    </row>
    <row r="230" spans="2:10" s="11" customFormat="1" ht="30" customHeight="1">
      <c r="B230" s="197" t="s">
        <v>237</v>
      </c>
      <c r="C230" s="198" t="s">
        <v>25</v>
      </c>
      <c r="D230" s="198" t="s">
        <v>21</v>
      </c>
      <c r="E230" s="198" t="s">
        <v>270</v>
      </c>
      <c r="F230" s="198"/>
      <c r="G230" s="198"/>
      <c r="H230" s="202">
        <v>131</v>
      </c>
      <c r="I230" s="202">
        <f>I231</f>
        <v>32.4</v>
      </c>
      <c r="J230" s="177">
        <f t="shared" si="11"/>
        <v>163.4</v>
      </c>
    </row>
    <row r="231" spans="2:10" s="11" customFormat="1" ht="14.25" customHeight="1">
      <c r="B231" s="199" t="s">
        <v>65</v>
      </c>
      <c r="C231" s="200" t="s">
        <v>25</v>
      </c>
      <c r="D231" s="200" t="s">
        <v>21</v>
      </c>
      <c r="E231" s="200" t="s">
        <v>270</v>
      </c>
      <c r="F231" s="200" t="s">
        <v>63</v>
      </c>
      <c r="G231" s="200"/>
      <c r="H231" s="203">
        <v>131</v>
      </c>
      <c r="I231" s="203">
        <f>I232</f>
        <v>32.4</v>
      </c>
      <c r="J231" s="201">
        <f t="shared" si="11"/>
        <v>163.4</v>
      </c>
    </row>
    <row r="232" spans="2:10" s="11" customFormat="1" ht="14.25" customHeight="1">
      <c r="B232" s="197" t="s">
        <v>157</v>
      </c>
      <c r="C232" s="198" t="s">
        <v>25</v>
      </c>
      <c r="D232" s="198" t="s">
        <v>21</v>
      </c>
      <c r="E232" s="198" t="s">
        <v>270</v>
      </c>
      <c r="F232" s="198" t="s">
        <v>63</v>
      </c>
      <c r="G232" s="198" t="s">
        <v>120</v>
      </c>
      <c r="H232" s="202">
        <v>131</v>
      </c>
      <c r="I232" s="202">
        <v>32.4</v>
      </c>
      <c r="J232" s="177">
        <f t="shared" si="11"/>
        <v>163.4</v>
      </c>
    </row>
    <row r="233" spans="2:10" ht="31.5" customHeight="1">
      <c r="B233" s="197" t="s">
        <v>141</v>
      </c>
      <c r="C233" s="198" t="s">
        <v>25</v>
      </c>
      <c r="D233" s="198" t="s">
        <v>24</v>
      </c>
      <c r="E233" s="198"/>
      <c r="F233" s="198"/>
      <c r="G233" s="198"/>
      <c r="H233" s="202">
        <f aca="true" t="shared" si="12" ref="H233:I235">H234</f>
        <v>1138.5</v>
      </c>
      <c r="I233" s="202">
        <f t="shared" si="12"/>
        <v>0</v>
      </c>
      <c r="J233" s="177">
        <f t="shared" si="11"/>
        <v>1138.5</v>
      </c>
    </row>
    <row r="234" spans="2:10" ht="15" customHeight="1">
      <c r="B234" s="197" t="s">
        <v>34</v>
      </c>
      <c r="C234" s="198" t="s">
        <v>25</v>
      </c>
      <c r="D234" s="198" t="s">
        <v>24</v>
      </c>
      <c r="E234" s="198" t="s">
        <v>62</v>
      </c>
      <c r="F234" s="198"/>
      <c r="G234" s="198"/>
      <c r="H234" s="202">
        <f t="shared" si="12"/>
        <v>1138.5</v>
      </c>
      <c r="I234" s="202">
        <f t="shared" si="12"/>
        <v>0</v>
      </c>
      <c r="J234" s="177">
        <f t="shared" si="11"/>
        <v>1138.5</v>
      </c>
    </row>
    <row r="235" spans="2:10" ht="28.5" customHeight="1">
      <c r="B235" s="199" t="s">
        <v>59</v>
      </c>
      <c r="C235" s="200" t="s">
        <v>25</v>
      </c>
      <c r="D235" s="200" t="s">
        <v>24</v>
      </c>
      <c r="E235" s="200" t="s">
        <v>62</v>
      </c>
      <c r="F235" s="200" t="s">
        <v>182</v>
      </c>
      <c r="G235" s="200"/>
      <c r="H235" s="203">
        <f t="shared" si="12"/>
        <v>1138.5</v>
      </c>
      <c r="I235" s="203">
        <f t="shared" si="12"/>
        <v>0</v>
      </c>
      <c r="J235" s="201">
        <f t="shared" si="11"/>
        <v>1138.5</v>
      </c>
    </row>
    <row r="236" spans="2:10" ht="14.25" customHeight="1">
      <c r="B236" s="197" t="s">
        <v>157</v>
      </c>
      <c r="C236" s="198" t="s">
        <v>25</v>
      </c>
      <c r="D236" s="198" t="s">
        <v>24</v>
      </c>
      <c r="E236" s="198" t="s">
        <v>62</v>
      </c>
      <c r="F236" s="198" t="s">
        <v>182</v>
      </c>
      <c r="G236" s="198" t="s">
        <v>120</v>
      </c>
      <c r="H236" s="202">
        <v>1138.5</v>
      </c>
      <c r="I236" s="202"/>
      <c r="J236" s="177">
        <f t="shared" si="11"/>
        <v>1138.5</v>
      </c>
    </row>
    <row r="237" spans="2:10" s="1" customFormat="1" ht="12.75" customHeight="1">
      <c r="B237" s="194" t="s">
        <v>17</v>
      </c>
      <c r="C237" s="195">
        <v>10</v>
      </c>
      <c r="D237" s="195"/>
      <c r="E237" s="195"/>
      <c r="F237" s="195"/>
      <c r="G237" s="195"/>
      <c r="H237" s="205">
        <f>H238+H242+H255+H286</f>
        <v>21532.6</v>
      </c>
      <c r="I237" s="205">
        <f>I238+I242+I255+I286</f>
        <v>0</v>
      </c>
      <c r="J237" s="196">
        <f t="shared" si="11"/>
        <v>21532.6</v>
      </c>
    </row>
    <row r="238" spans="2:10" ht="11.25" customHeight="1">
      <c r="B238" s="197" t="s">
        <v>18</v>
      </c>
      <c r="C238" s="198">
        <v>10</v>
      </c>
      <c r="D238" s="198" t="s">
        <v>21</v>
      </c>
      <c r="E238" s="198"/>
      <c r="F238" s="198"/>
      <c r="G238" s="198"/>
      <c r="H238" s="202">
        <f aca="true" t="shared" si="13" ref="H238:I240">H239</f>
        <v>3375.6</v>
      </c>
      <c r="I238" s="202">
        <f t="shared" si="13"/>
        <v>0</v>
      </c>
      <c r="J238" s="177">
        <f t="shared" si="11"/>
        <v>3375.6</v>
      </c>
    </row>
    <row r="239" spans="2:10" ht="30" customHeight="1">
      <c r="B239" s="197" t="s">
        <v>269</v>
      </c>
      <c r="C239" s="198">
        <v>10</v>
      </c>
      <c r="D239" s="198" t="s">
        <v>21</v>
      </c>
      <c r="E239" s="198" t="s">
        <v>87</v>
      </c>
      <c r="F239" s="198"/>
      <c r="G239" s="198"/>
      <c r="H239" s="202">
        <f t="shared" si="13"/>
        <v>3375.6</v>
      </c>
      <c r="I239" s="202">
        <f t="shared" si="13"/>
        <v>0</v>
      </c>
      <c r="J239" s="177">
        <f t="shared" si="11"/>
        <v>3375.6</v>
      </c>
    </row>
    <row r="240" spans="2:10" s="11" customFormat="1" ht="12.75" customHeight="1">
      <c r="B240" s="218" t="s">
        <v>88</v>
      </c>
      <c r="C240" s="200">
        <v>10</v>
      </c>
      <c r="D240" s="200" t="s">
        <v>21</v>
      </c>
      <c r="E240" s="200" t="s">
        <v>87</v>
      </c>
      <c r="F240" s="200" t="s">
        <v>43</v>
      </c>
      <c r="G240" s="200"/>
      <c r="H240" s="203">
        <f t="shared" si="13"/>
        <v>3375.6</v>
      </c>
      <c r="I240" s="203">
        <f t="shared" si="13"/>
        <v>0</v>
      </c>
      <c r="J240" s="201">
        <f t="shared" si="11"/>
        <v>3375.6</v>
      </c>
    </row>
    <row r="241" spans="2:10" s="11" customFormat="1" ht="13.5" customHeight="1">
      <c r="B241" s="197" t="s">
        <v>157</v>
      </c>
      <c r="C241" s="198">
        <v>10</v>
      </c>
      <c r="D241" s="198" t="s">
        <v>21</v>
      </c>
      <c r="E241" s="198" t="s">
        <v>87</v>
      </c>
      <c r="F241" s="198" t="s">
        <v>43</v>
      </c>
      <c r="G241" s="198" t="s">
        <v>120</v>
      </c>
      <c r="H241" s="202">
        <v>3375.6</v>
      </c>
      <c r="I241" s="202"/>
      <c r="J241" s="177">
        <f t="shared" si="11"/>
        <v>3375.6</v>
      </c>
    </row>
    <row r="242" spans="2:10" ht="17.25" customHeight="1">
      <c r="B242" s="197" t="s">
        <v>42</v>
      </c>
      <c r="C242" s="198">
        <v>10</v>
      </c>
      <c r="D242" s="198" t="s">
        <v>22</v>
      </c>
      <c r="E242" s="198"/>
      <c r="F242" s="198"/>
      <c r="G242" s="198"/>
      <c r="H242" s="177">
        <f>+H243+H252+H246+H249</f>
        <v>961</v>
      </c>
      <c r="I242" s="177">
        <f>+I243+I252+I246+I249</f>
        <v>0</v>
      </c>
      <c r="J242" s="177">
        <f t="shared" si="11"/>
        <v>961</v>
      </c>
    </row>
    <row r="243" spans="2:10" ht="30.75" customHeight="1">
      <c r="B243" s="231" t="s">
        <v>210</v>
      </c>
      <c r="C243" s="198" t="s">
        <v>46</v>
      </c>
      <c r="D243" s="198" t="s">
        <v>22</v>
      </c>
      <c r="E243" s="198" t="s">
        <v>97</v>
      </c>
      <c r="F243" s="198"/>
      <c r="G243" s="198"/>
      <c r="H243" s="202">
        <f>H244</f>
        <v>200</v>
      </c>
      <c r="I243" s="202">
        <f>I244</f>
        <v>0</v>
      </c>
      <c r="J243" s="177">
        <f t="shared" si="11"/>
        <v>200</v>
      </c>
    </row>
    <row r="244" spans="2:10" s="11" customFormat="1" ht="12.75" customHeight="1">
      <c r="B244" s="218" t="s">
        <v>88</v>
      </c>
      <c r="C244" s="200" t="s">
        <v>46</v>
      </c>
      <c r="D244" s="200" t="s">
        <v>22</v>
      </c>
      <c r="E244" s="200" t="s">
        <v>97</v>
      </c>
      <c r="F244" s="200" t="s">
        <v>43</v>
      </c>
      <c r="G244" s="200"/>
      <c r="H244" s="203">
        <f>H245</f>
        <v>200</v>
      </c>
      <c r="I244" s="203">
        <f>I245</f>
        <v>0</v>
      </c>
      <c r="J244" s="201">
        <f t="shared" si="11"/>
        <v>200</v>
      </c>
    </row>
    <row r="245" spans="2:10" s="11" customFormat="1" ht="12" customHeight="1">
      <c r="B245" s="197" t="s">
        <v>157</v>
      </c>
      <c r="C245" s="198" t="s">
        <v>46</v>
      </c>
      <c r="D245" s="198" t="s">
        <v>22</v>
      </c>
      <c r="E245" s="198" t="s">
        <v>97</v>
      </c>
      <c r="F245" s="198" t="s">
        <v>43</v>
      </c>
      <c r="G245" s="198" t="s">
        <v>120</v>
      </c>
      <c r="H245" s="202">
        <v>200</v>
      </c>
      <c r="I245" s="202"/>
      <c r="J245" s="177">
        <f t="shared" si="11"/>
        <v>200</v>
      </c>
    </row>
    <row r="246" spans="2:10" s="11" customFormat="1" ht="90.75" customHeight="1">
      <c r="B246" s="197" t="s">
        <v>258</v>
      </c>
      <c r="C246" s="198" t="s">
        <v>46</v>
      </c>
      <c r="D246" s="198" t="s">
        <v>22</v>
      </c>
      <c r="E246" s="198" t="s">
        <v>257</v>
      </c>
      <c r="F246" s="198"/>
      <c r="G246" s="198"/>
      <c r="H246" s="202">
        <f>H247</f>
        <v>70</v>
      </c>
      <c r="I246" s="202">
        <f>I247</f>
        <v>0</v>
      </c>
      <c r="J246" s="177">
        <f t="shared" si="11"/>
        <v>70</v>
      </c>
    </row>
    <row r="247" spans="2:10" s="11" customFormat="1" ht="15" customHeight="1">
      <c r="B247" s="199" t="s">
        <v>88</v>
      </c>
      <c r="C247" s="200" t="s">
        <v>46</v>
      </c>
      <c r="D247" s="200" t="s">
        <v>22</v>
      </c>
      <c r="E247" s="200" t="s">
        <v>257</v>
      </c>
      <c r="F247" s="200" t="s">
        <v>43</v>
      </c>
      <c r="G247" s="200"/>
      <c r="H247" s="203">
        <f>H248</f>
        <v>70</v>
      </c>
      <c r="I247" s="203">
        <f>I248</f>
        <v>0</v>
      </c>
      <c r="J247" s="201">
        <f t="shared" si="11"/>
        <v>70</v>
      </c>
    </row>
    <row r="248" spans="2:10" s="11" customFormat="1" ht="15" customHeight="1">
      <c r="B248" s="197" t="s">
        <v>157</v>
      </c>
      <c r="C248" s="198" t="s">
        <v>46</v>
      </c>
      <c r="D248" s="198" t="s">
        <v>22</v>
      </c>
      <c r="E248" s="198" t="s">
        <v>257</v>
      </c>
      <c r="F248" s="198" t="s">
        <v>43</v>
      </c>
      <c r="G248" s="198" t="s">
        <v>120</v>
      </c>
      <c r="H248" s="202">
        <v>70</v>
      </c>
      <c r="I248" s="202"/>
      <c r="J248" s="177">
        <f t="shared" si="11"/>
        <v>70</v>
      </c>
    </row>
    <row r="249" spans="2:10" s="11" customFormat="1" ht="47.25" customHeight="1">
      <c r="B249" s="197" t="s">
        <v>259</v>
      </c>
      <c r="C249" s="198" t="s">
        <v>46</v>
      </c>
      <c r="D249" s="198" t="s">
        <v>22</v>
      </c>
      <c r="E249" s="198" t="s">
        <v>260</v>
      </c>
      <c r="F249" s="198"/>
      <c r="G249" s="198"/>
      <c r="H249" s="202">
        <f>H250</f>
        <v>48</v>
      </c>
      <c r="I249" s="202">
        <f>I250</f>
        <v>0</v>
      </c>
      <c r="J249" s="177">
        <f t="shared" si="11"/>
        <v>48</v>
      </c>
    </row>
    <row r="250" spans="2:10" s="11" customFormat="1" ht="15.75" customHeight="1">
      <c r="B250" s="199" t="s">
        <v>88</v>
      </c>
      <c r="C250" s="200" t="s">
        <v>46</v>
      </c>
      <c r="D250" s="200" t="s">
        <v>22</v>
      </c>
      <c r="E250" s="200" t="s">
        <v>260</v>
      </c>
      <c r="F250" s="200" t="s">
        <v>43</v>
      </c>
      <c r="G250" s="200"/>
      <c r="H250" s="203">
        <f>H251</f>
        <v>48</v>
      </c>
      <c r="I250" s="203">
        <f>I251</f>
        <v>0</v>
      </c>
      <c r="J250" s="201">
        <f t="shared" si="11"/>
        <v>48</v>
      </c>
    </row>
    <row r="251" spans="2:10" s="11" customFormat="1" ht="15" customHeight="1">
      <c r="B251" s="197" t="s">
        <v>157</v>
      </c>
      <c r="C251" s="198" t="s">
        <v>46</v>
      </c>
      <c r="D251" s="198" t="s">
        <v>22</v>
      </c>
      <c r="E251" s="198" t="s">
        <v>260</v>
      </c>
      <c r="F251" s="198" t="s">
        <v>120</v>
      </c>
      <c r="G251" s="198"/>
      <c r="H251" s="202">
        <v>48</v>
      </c>
      <c r="I251" s="202"/>
      <c r="J251" s="177">
        <f t="shared" si="11"/>
        <v>48</v>
      </c>
    </row>
    <row r="252" spans="2:10" s="11" customFormat="1" ht="48" customHeight="1">
      <c r="B252" s="197" t="s">
        <v>235</v>
      </c>
      <c r="C252" s="198" t="s">
        <v>46</v>
      </c>
      <c r="D252" s="198" t="s">
        <v>22</v>
      </c>
      <c r="E252" s="38" t="s">
        <v>222</v>
      </c>
      <c r="F252" s="198"/>
      <c r="G252" s="198"/>
      <c r="H252" s="202">
        <f>H253</f>
        <v>643</v>
      </c>
      <c r="I252" s="202">
        <f>I253</f>
        <v>0</v>
      </c>
      <c r="J252" s="177">
        <f t="shared" si="11"/>
        <v>643</v>
      </c>
    </row>
    <row r="253" spans="2:10" s="11" customFormat="1" ht="16.5" customHeight="1">
      <c r="B253" s="218" t="s">
        <v>88</v>
      </c>
      <c r="C253" s="200" t="s">
        <v>46</v>
      </c>
      <c r="D253" s="200" t="s">
        <v>22</v>
      </c>
      <c r="E253" s="55" t="s">
        <v>222</v>
      </c>
      <c r="F253" s="200" t="s">
        <v>43</v>
      </c>
      <c r="G253" s="200"/>
      <c r="H253" s="203">
        <f>H254</f>
        <v>643</v>
      </c>
      <c r="I253" s="203">
        <f>I254</f>
        <v>0</v>
      </c>
      <c r="J253" s="201">
        <f t="shared" si="11"/>
        <v>643</v>
      </c>
    </row>
    <row r="254" spans="2:10" s="11" customFormat="1" ht="15" customHeight="1">
      <c r="B254" s="197" t="s">
        <v>157</v>
      </c>
      <c r="C254" s="198" t="s">
        <v>46</v>
      </c>
      <c r="D254" s="198" t="s">
        <v>22</v>
      </c>
      <c r="E254" s="38" t="s">
        <v>222</v>
      </c>
      <c r="F254" s="198" t="s">
        <v>43</v>
      </c>
      <c r="G254" s="198" t="s">
        <v>120</v>
      </c>
      <c r="H254" s="202">
        <v>643</v>
      </c>
      <c r="I254" s="202"/>
      <c r="J254" s="177">
        <f t="shared" si="11"/>
        <v>643</v>
      </c>
    </row>
    <row r="255" spans="2:10" ht="15" customHeight="1">
      <c r="B255" s="197" t="s">
        <v>173</v>
      </c>
      <c r="C255" s="198">
        <v>10</v>
      </c>
      <c r="D255" s="198" t="s">
        <v>24</v>
      </c>
      <c r="E255" s="198"/>
      <c r="F255" s="198"/>
      <c r="G255" s="198"/>
      <c r="H255" s="202">
        <f>H256+H265+H268+H277+H283+H271+H274+H259+H280</f>
        <v>16034.5</v>
      </c>
      <c r="I255" s="202">
        <f>I256+I265+I268+I277+I283+I271+I274+I259+I280+I262</f>
        <v>0</v>
      </c>
      <c r="J255" s="177">
        <f t="shared" si="11"/>
        <v>16034.5</v>
      </c>
    </row>
    <row r="256" spans="2:10" ht="52.5" customHeight="1">
      <c r="B256" s="197" t="s">
        <v>90</v>
      </c>
      <c r="C256" s="198">
        <v>10</v>
      </c>
      <c r="D256" s="198" t="s">
        <v>24</v>
      </c>
      <c r="E256" s="198" t="s">
        <v>89</v>
      </c>
      <c r="F256" s="200"/>
      <c r="G256" s="200"/>
      <c r="H256" s="202">
        <f>H257</f>
        <v>117.8</v>
      </c>
      <c r="I256" s="202">
        <f>I257</f>
        <v>0</v>
      </c>
      <c r="J256" s="177">
        <f t="shared" si="11"/>
        <v>117.8</v>
      </c>
    </row>
    <row r="257" spans="2:12" ht="13.5" customHeight="1">
      <c r="B257" s="218" t="s">
        <v>88</v>
      </c>
      <c r="C257" s="200">
        <v>10</v>
      </c>
      <c r="D257" s="200" t="s">
        <v>24</v>
      </c>
      <c r="E257" s="200" t="s">
        <v>89</v>
      </c>
      <c r="F257" s="200" t="s">
        <v>43</v>
      </c>
      <c r="G257" s="200"/>
      <c r="H257" s="203">
        <f>H258</f>
        <v>117.8</v>
      </c>
      <c r="I257" s="203">
        <f>I258</f>
        <v>0</v>
      </c>
      <c r="J257" s="201">
        <f t="shared" si="11"/>
        <v>117.8</v>
      </c>
      <c r="K257" s="33"/>
      <c r="L257" s="33"/>
    </row>
    <row r="258" spans="2:12" ht="13.5" customHeight="1">
      <c r="B258" s="197" t="s">
        <v>158</v>
      </c>
      <c r="C258" s="198">
        <v>10</v>
      </c>
      <c r="D258" s="198" t="s">
        <v>24</v>
      </c>
      <c r="E258" s="198" t="s">
        <v>89</v>
      </c>
      <c r="F258" s="198" t="s">
        <v>43</v>
      </c>
      <c r="G258" s="198" t="s">
        <v>121</v>
      </c>
      <c r="H258" s="202">
        <v>117.8</v>
      </c>
      <c r="I258" s="202"/>
      <c r="J258" s="177">
        <f t="shared" si="11"/>
        <v>117.8</v>
      </c>
      <c r="K258" s="33"/>
      <c r="L258" s="33"/>
    </row>
    <row r="259" spans="2:12" ht="78" customHeight="1">
      <c r="B259" s="197" t="s">
        <v>130</v>
      </c>
      <c r="C259" s="198" t="s">
        <v>46</v>
      </c>
      <c r="D259" s="198" t="s">
        <v>24</v>
      </c>
      <c r="E259" s="198" t="s">
        <v>183</v>
      </c>
      <c r="F259" s="198"/>
      <c r="G259" s="198"/>
      <c r="H259" s="202">
        <f>H260</f>
        <v>4131.6</v>
      </c>
      <c r="I259" s="202">
        <f>I260</f>
        <v>-4131.6</v>
      </c>
      <c r="J259" s="177">
        <f t="shared" si="11"/>
        <v>0</v>
      </c>
      <c r="K259" s="33"/>
      <c r="L259" s="33"/>
    </row>
    <row r="260" spans="2:12" ht="29.25" customHeight="1">
      <c r="B260" s="199" t="s">
        <v>59</v>
      </c>
      <c r="C260" s="200" t="s">
        <v>46</v>
      </c>
      <c r="D260" s="200" t="s">
        <v>24</v>
      </c>
      <c r="E260" s="200" t="s">
        <v>183</v>
      </c>
      <c r="F260" s="200" t="s">
        <v>182</v>
      </c>
      <c r="G260" s="200"/>
      <c r="H260" s="203">
        <f>H261</f>
        <v>4131.6</v>
      </c>
      <c r="I260" s="203">
        <f>I261</f>
        <v>-4131.6</v>
      </c>
      <c r="J260" s="201">
        <f t="shared" si="11"/>
        <v>0</v>
      </c>
      <c r="K260" s="33"/>
      <c r="L260" s="33"/>
    </row>
    <row r="261" spans="2:12" ht="15" customHeight="1">
      <c r="B261" s="197" t="s">
        <v>158</v>
      </c>
      <c r="C261" s="198" t="s">
        <v>46</v>
      </c>
      <c r="D261" s="198" t="s">
        <v>24</v>
      </c>
      <c r="E261" s="198" t="s">
        <v>183</v>
      </c>
      <c r="F261" s="198" t="s">
        <v>182</v>
      </c>
      <c r="G261" s="198" t="s">
        <v>121</v>
      </c>
      <c r="H261" s="202">
        <v>4131.6</v>
      </c>
      <c r="I261" s="202">
        <v>-4131.6</v>
      </c>
      <c r="J261" s="177">
        <f t="shared" si="11"/>
        <v>0</v>
      </c>
      <c r="K261" s="33"/>
      <c r="L261" s="33"/>
    </row>
    <row r="262" spans="2:12" ht="81.75" customHeight="1">
      <c r="B262" s="93" t="s">
        <v>276</v>
      </c>
      <c r="C262" s="198" t="s">
        <v>46</v>
      </c>
      <c r="D262" s="198" t="s">
        <v>24</v>
      </c>
      <c r="E262" s="198" t="s">
        <v>275</v>
      </c>
      <c r="F262" s="198"/>
      <c r="G262" s="198"/>
      <c r="H262" s="202"/>
      <c r="I262" s="202">
        <f>I263</f>
        <v>4131.6</v>
      </c>
      <c r="J262" s="177">
        <f>J263</f>
        <v>4131.6</v>
      </c>
      <c r="K262" s="33"/>
      <c r="L262" s="33"/>
    </row>
    <row r="263" spans="2:12" ht="29.25" customHeight="1">
      <c r="B263" s="199" t="s">
        <v>59</v>
      </c>
      <c r="C263" s="200" t="s">
        <v>46</v>
      </c>
      <c r="D263" s="200" t="s">
        <v>24</v>
      </c>
      <c r="E263" s="200" t="s">
        <v>275</v>
      </c>
      <c r="F263" s="200" t="s">
        <v>182</v>
      </c>
      <c r="G263" s="200"/>
      <c r="H263" s="203"/>
      <c r="I263" s="203">
        <f>I264</f>
        <v>4131.6</v>
      </c>
      <c r="J263" s="201">
        <f>J264</f>
        <v>4131.6</v>
      </c>
      <c r="K263" s="33"/>
      <c r="L263" s="33"/>
    </row>
    <row r="264" spans="2:12" ht="12.75" customHeight="1">
      <c r="B264" s="197" t="s">
        <v>158</v>
      </c>
      <c r="C264" s="198" t="s">
        <v>46</v>
      </c>
      <c r="D264" s="198" t="s">
        <v>24</v>
      </c>
      <c r="E264" s="198" t="s">
        <v>275</v>
      </c>
      <c r="F264" s="198" t="s">
        <v>182</v>
      </c>
      <c r="G264" s="198" t="s">
        <v>121</v>
      </c>
      <c r="H264" s="202"/>
      <c r="I264" s="202">
        <v>4131.6</v>
      </c>
      <c r="J264" s="177">
        <f>H264+I264</f>
        <v>4131.6</v>
      </c>
      <c r="K264" s="33"/>
      <c r="L264" s="33"/>
    </row>
    <row r="265" spans="2:12" ht="65.25" customHeight="1">
      <c r="B265" s="197" t="s">
        <v>211</v>
      </c>
      <c r="C265" s="198" t="s">
        <v>46</v>
      </c>
      <c r="D265" s="198" t="s">
        <v>24</v>
      </c>
      <c r="E265" s="198" t="s">
        <v>168</v>
      </c>
      <c r="F265" s="198"/>
      <c r="G265" s="198"/>
      <c r="H265" s="202">
        <f>H266</f>
        <v>60</v>
      </c>
      <c r="I265" s="202">
        <f>I266</f>
        <v>0</v>
      </c>
      <c r="J265" s="177">
        <f t="shared" si="11"/>
        <v>60</v>
      </c>
      <c r="K265" s="33"/>
      <c r="L265" s="33"/>
    </row>
    <row r="266" spans="2:12" ht="12" customHeight="1">
      <c r="B266" s="218" t="s">
        <v>88</v>
      </c>
      <c r="C266" s="200" t="s">
        <v>46</v>
      </c>
      <c r="D266" s="200" t="s">
        <v>24</v>
      </c>
      <c r="E266" s="200" t="s">
        <v>168</v>
      </c>
      <c r="F266" s="200" t="s">
        <v>43</v>
      </c>
      <c r="G266" s="200"/>
      <c r="H266" s="203">
        <f>H267</f>
        <v>60</v>
      </c>
      <c r="I266" s="203">
        <f>I267</f>
        <v>0</v>
      </c>
      <c r="J266" s="201">
        <f t="shared" si="11"/>
        <v>60</v>
      </c>
      <c r="K266" s="33"/>
      <c r="L266" s="33"/>
    </row>
    <row r="267" spans="2:12" ht="12" customHeight="1">
      <c r="B267" s="197" t="s">
        <v>157</v>
      </c>
      <c r="C267" s="198" t="s">
        <v>46</v>
      </c>
      <c r="D267" s="198" t="s">
        <v>24</v>
      </c>
      <c r="E267" s="198" t="s">
        <v>168</v>
      </c>
      <c r="F267" s="198" t="s">
        <v>43</v>
      </c>
      <c r="G267" s="198" t="s">
        <v>120</v>
      </c>
      <c r="H267" s="202">
        <v>60</v>
      </c>
      <c r="I267" s="202"/>
      <c r="J267" s="177">
        <f t="shared" si="11"/>
        <v>60</v>
      </c>
      <c r="K267" s="33"/>
      <c r="L267" s="33"/>
    </row>
    <row r="268" spans="2:12" ht="90.75" customHeight="1">
      <c r="B268" s="221" t="s">
        <v>92</v>
      </c>
      <c r="C268" s="198" t="s">
        <v>46</v>
      </c>
      <c r="D268" s="198" t="s">
        <v>24</v>
      </c>
      <c r="E268" s="198" t="s">
        <v>91</v>
      </c>
      <c r="F268" s="198"/>
      <c r="G268" s="198"/>
      <c r="H268" s="202">
        <f>H269</f>
        <v>4460.9</v>
      </c>
      <c r="I268" s="202">
        <f>I269</f>
        <v>0</v>
      </c>
      <c r="J268" s="177">
        <f t="shared" si="11"/>
        <v>4460.9</v>
      </c>
      <c r="K268" s="33"/>
      <c r="L268" s="29"/>
    </row>
    <row r="269" spans="2:10" ht="29.25" customHeight="1">
      <c r="B269" s="222" t="s">
        <v>186</v>
      </c>
      <c r="C269" s="200" t="s">
        <v>46</v>
      </c>
      <c r="D269" s="200" t="s">
        <v>24</v>
      </c>
      <c r="E269" s="200" t="s">
        <v>91</v>
      </c>
      <c r="F269" s="200" t="s">
        <v>185</v>
      </c>
      <c r="G269" s="200"/>
      <c r="H269" s="203">
        <f>H270</f>
        <v>4460.9</v>
      </c>
      <c r="I269" s="203">
        <f>I270</f>
        <v>0</v>
      </c>
      <c r="J269" s="201">
        <f t="shared" si="11"/>
        <v>4460.9</v>
      </c>
    </row>
    <row r="270" spans="2:10" ht="12.75" customHeight="1">
      <c r="B270" s="197" t="s">
        <v>158</v>
      </c>
      <c r="C270" s="198" t="s">
        <v>46</v>
      </c>
      <c r="D270" s="198" t="s">
        <v>24</v>
      </c>
      <c r="E270" s="198" t="s">
        <v>91</v>
      </c>
      <c r="F270" s="198" t="s">
        <v>185</v>
      </c>
      <c r="G270" s="198" t="s">
        <v>121</v>
      </c>
      <c r="H270" s="202">
        <v>4460.9</v>
      </c>
      <c r="I270" s="202"/>
      <c r="J270" s="177">
        <f t="shared" si="11"/>
        <v>4460.9</v>
      </c>
    </row>
    <row r="271" spans="2:10" ht="164.25" customHeight="1">
      <c r="B271" s="226" t="s">
        <v>202</v>
      </c>
      <c r="C271" s="198" t="s">
        <v>46</v>
      </c>
      <c r="D271" s="198" t="s">
        <v>24</v>
      </c>
      <c r="E271" s="198" t="s">
        <v>192</v>
      </c>
      <c r="F271" s="198"/>
      <c r="G271" s="198"/>
      <c r="H271" s="202">
        <f>H272</f>
        <v>162.7</v>
      </c>
      <c r="I271" s="202">
        <f>I272</f>
        <v>0</v>
      </c>
      <c r="J271" s="177">
        <f t="shared" si="11"/>
        <v>162.7</v>
      </c>
    </row>
    <row r="272" spans="2:10" ht="12.75" customHeight="1">
      <c r="B272" s="218" t="s">
        <v>88</v>
      </c>
      <c r="C272" s="200" t="s">
        <v>46</v>
      </c>
      <c r="D272" s="200" t="s">
        <v>24</v>
      </c>
      <c r="E272" s="200" t="s">
        <v>192</v>
      </c>
      <c r="F272" s="200" t="s">
        <v>43</v>
      </c>
      <c r="G272" s="200"/>
      <c r="H272" s="203">
        <f>H273</f>
        <v>162.7</v>
      </c>
      <c r="I272" s="203">
        <f>I273</f>
        <v>0</v>
      </c>
      <c r="J272" s="201">
        <f t="shared" si="11"/>
        <v>162.7</v>
      </c>
    </row>
    <row r="273" spans="2:10" ht="12.75" customHeight="1">
      <c r="B273" s="197" t="s">
        <v>158</v>
      </c>
      <c r="C273" s="198" t="s">
        <v>46</v>
      </c>
      <c r="D273" s="198" t="s">
        <v>24</v>
      </c>
      <c r="E273" s="198" t="s">
        <v>192</v>
      </c>
      <c r="F273" s="198" t="s">
        <v>43</v>
      </c>
      <c r="G273" s="198" t="s">
        <v>121</v>
      </c>
      <c r="H273" s="202">
        <v>162.7</v>
      </c>
      <c r="I273" s="202"/>
      <c r="J273" s="177">
        <f t="shared" si="11"/>
        <v>162.7</v>
      </c>
    </row>
    <row r="274" spans="2:10" ht="95.25" customHeight="1">
      <c r="B274" s="197" t="s">
        <v>203</v>
      </c>
      <c r="C274" s="198" t="s">
        <v>46</v>
      </c>
      <c r="D274" s="198" t="s">
        <v>24</v>
      </c>
      <c r="E274" s="198" t="s">
        <v>191</v>
      </c>
      <c r="F274" s="198"/>
      <c r="G274" s="198"/>
      <c r="H274" s="202">
        <f>H275</f>
        <v>278.6</v>
      </c>
      <c r="I274" s="202">
        <f>I275</f>
        <v>0</v>
      </c>
      <c r="J274" s="177">
        <f t="shared" si="11"/>
        <v>278.6</v>
      </c>
    </row>
    <row r="275" spans="2:10" ht="12.75" customHeight="1">
      <c r="B275" s="218" t="s">
        <v>88</v>
      </c>
      <c r="C275" s="200" t="s">
        <v>46</v>
      </c>
      <c r="D275" s="200" t="s">
        <v>24</v>
      </c>
      <c r="E275" s="200" t="s">
        <v>191</v>
      </c>
      <c r="F275" s="200" t="s">
        <v>43</v>
      </c>
      <c r="G275" s="200"/>
      <c r="H275" s="203">
        <f>H276</f>
        <v>278.6</v>
      </c>
      <c r="I275" s="203">
        <f>I276</f>
        <v>0</v>
      </c>
      <c r="J275" s="201">
        <f t="shared" si="11"/>
        <v>278.6</v>
      </c>
    </row>
    <row r="276" spans="2:10" ht="12.75" customHeight="1">
      <c r="B276" s="197" t="s">
        <v>158</v>
      </c>
      <c r="C276" s="198" t="s">
        <v>46</v>
      </c>
      <c r="D276" s="198" t="s">
        <v>24</v>
      </c>
      <c r="E276" s="198" t="s">
        <v>191</v>
      </c>
      <c r="F276" s="198" t="s">
        <v>43</v>
      </c>
      <c r="G276" s="198" t="s">
        <v>121</v>
      </c>
      <c r="H276" s="202">
        <v>278.6</v>
      </c>
      <c r="I276" s="202"/>
      <c r="J276" s="177">
        <f t="shared" si="11"/>
        <v>278.6</v>
      </c>
    </row>
    <row r="277" spans="2:10" ht="50.25" customHeight="1">
      <c r="B277" s="197" t="s">
        <v>189</v>
      </c>
      <c r="C277" s="198" t="s">
        <v>46</v>
      </c>
      <c r="D277" s="198" t="s">
        <v>24</v>
      </c>
      <c r="E277" s="198" t="s">
        <v>190</v>
      </c>
      <c r="F277" s="198"/>
      <c r="G277" s="198"/>
      <c r="H277" s="202">
        <f>H278</f>
        <v>6622.9</v>
      </c>
      <c r="I277" s="202">
        <f>I278</f>
        <v>0</v>
      </c>
      <c r="J277" s="177">
        <f t="shared" si="11"/>
        <v>6622.9</v>
      </c>
    </row>
    <row r="278" spans="2:10" s="11" customFormat="1" ht="13.5" customHeight="1">
      <c r="B278" s="218" t="s">
        <v>88</v>
      </c>
      <c r="C278" s="200" t="s">
        <v>46</v>
      </c>
      <c r="D278" s="200" t="s">
        <v>24</v>
      </c>
      <c r="E278" s="200" t="s">
        <v>190</v>
      </c>
      <c r="F278" s="200" t="s">
        <v>43</v>
      </c>
      <c r="G278" s="200"/>
      <c r="H278" s="203">
        <f>H279</f>
        <v>6622.9</v>
      </c>
      <c r="I278" s="203">
        <f>I279</f>
        <v>0</v>
      </c>
      <c r="J278" s="201">
        <f t="shared" si="11"/>
        <v>6622.9</v>
      </c>
    </row>
    <row r="279" spans="2:10" s="11" customFormat="1" ht="15" customHeight="1">
      <c r="B279" s="197" t="s">
        <v>158</v>
      </c>
      <c r="C279" s="198" t="s">
        <v>46</v>
      </c>
      <c r="D279" s="198" t="s">
        <v>24</v>
      </c>
      <c r="E279" s="198" t="s">
        <v>190</v>
      </c>
      <c r="F279" s="198" t="s">
        <v>43</v>
      </c>
      <c r="G279" s="198" t="s">
        <v>121</v>
      </c>
      <c r="H279" s="202">
        <v>6622.9</v>
      </c>
      <c r="I279" s="202"/>
      <c r="J279" s="177">
        <f t="shared" si="11"/>
        <v>6622.9</v>
      </c>
    </row>
    <row r="280" spans="2:10" s="11" customFormat="1" ht="77.25" customHeight="1">
      <c r="B280" s="197" t="s">
        <v>204</v>
      </c>
      <c r="C280" s="198" t="s">
        <v>46</v>
      </c>
      <c r="D280" s="198" t="s">
        <v>24</v>
      </c>
      <c r="E280" s="198" t="s">
        <v>205</v>
      </c>
      <c r="F280" s="198"/>
      <c r="G280" s="198"/>
      <c r="H280" s="202">
        <f>H281</f>
        <v>50</v>
      </c>
      <c r="I280" s="202">
        <f>I281</f>
        <v>0</v>
      </c>
      <c r="J280" s="177">
        <f t="shared" si="11"/>
        <v>50</v>
      </c>
    </row>
    <row r="281" spans="2:10" s="11" customFormat="1" ht="13.5" customHeight="1">
      <c r="B281" s="199" t="s">
        <v>88</v>
      </c>
      <c r="C281" s="200" t="s">
        <v>46</v>
      </c>
      <c r="D281" s="200" t="s">
        <v>24</v>
      </c>
      <c r="E281" s="200" t="s">
        <v>205</v>
      </c>
      <c r="F281" s="200" t="s">
        <v>43</v>
      </c>
      <c r="G281" s="200"/>
      <c r="H281" s="203">
        <f>H282</f>
        <v>50</v>
      </c>
      <c r="I281" s="203">
        <f>I282</f>
        <v>0</v>
      </c>
      <c r="J281" s="201">
        <f t="shared" si="11"/>
        <v>50</v>
      </c>
    </row>
    <row r="282" spans="2:10" s="11" customFormat="1" ht="13.5" customHeight="1">
      <c r="B282" s="197" t="s">
        <v>158</v>
      </c>
      <c r="C282" s="198" t="s">
        <v>46</v>
      </c>
      <c r="D282" s="198" t="s">
        <v>24</v>
      </c>
      <c r="E282" s="198" t="s">
        <v>205</v>
      </c>
      <c r="F282" s="198" t="s">
        <v>43</v>
      </c>
      <c r="G282" s="198" t="s">
        <v>121</v>
      </c>
      <c r="H282" s="202">
        <v>50</v>
      </c>
      <c r="I282" s="202"/>
      <c r="J282" s="177">
        <f t="shared" si="11"/>
        <v>50</v>
      </c>
    </row>
    <row r="283" spans="2:10" ht="80.25" customHeight="1">
      <c r="B283" s="197" t="s">
        <v>233</v>
      </c>
      <c r="C283" s="198" t="s">
        <v>46</v>
      </c>
      <c r="D283" s="198" t="s">
        <v>24</v>
      </c>
      <c r="E283" s="198" t="s">
        <v>188</v>
      </c>
      <c r="F283" s="198"/>
      <c r="G283" s="198"/>
      <c r="H283" s="202">
        <f>H284</f>
        <v>150</v>
      </c>
      <c r="I283" s="202">
        <f>I284</f>
        <v>0</v>
      </c>
      <c r="J283" s="177">
        <f t="shared" si="11"/>
        <v>150</v>
      </c>
    </row>
    <row r="284" spans="2:10" s="11" customFormat="1" ht="15" customHeight="1">
      <c r="B284" s="218" t="s">
        <v>88</v>
      </c>
      <c r="C284" s="200" t="s">
        <v>46</v>
      </c>
      <c r="D284" s="200" t="s">
        <v>24</v>
      </c>
      <c r="E284" s="200" t="s">
        <v>188</v>
      </c>
      <c r="F284" s="200" t="s">
        <v>43</v>
      </c>
      <c r="G284" s="200"/>
      <c r="H284" s="203">
        <f>H285</f>
        <v>150</v>
      </c>
      <c r="I284" s="203">
        <f>I285</f>
        <v>0</v>
      </c>
      <c r="J284" s="201">
        <f t="shared" si="11"/>
        <v>150</v>
      </c>
    </row>
    <row r="285" spans="2:10" ht="14.25" customHeight="1">
      <c r="B285" s="197" t="s">
        <v>158</v>
      </c>
      <c r="C285" s="198" t="s">
        <v>46</v>
      </c>
      <c r="D285" s="198" t="s">
        <v>24</v>
      </c>
      <c r="E285" s="198" t="s">
        <v>188</v>
      </c>
      <c r="F285" s="198" t="s">
        <v>43</v>
      </c>
      <c r="G285" s="198" t="s">
        <v>121</v>
      </c>
      <c r="H285" s="202">
        <v>150</v>
      </c>
      <c r="I285" s="202"/>
      <c r="J285" s="177">
        <f t="shared" si="11"/>
        <v>150</v>
      </c>
    </row>
    <row r="286" spans="2:10" ht="29.25" customHeight="1">
      <c r="B286" s="208" t="s">
        <v>19</v>
      </c>
      <c r="C286" s="198">
        <v>10</v>
      </c>
      <c r="D286" s="198" t="s">
        <v>29</v>
      </c>
      <c r="E286" s="198"/>
      <c r="F286" s="198"/>
      <c r="G286" s="198"/>
      <c r="H286" s="202">
        <f aca="true" t="shared" si="14" ref="H286:I288">H287</f>
        <v>1161.5</v>
      </c>
      <c r="I286" s="202">
        <f t="shared" si="14"/>
        <v>0</v>
      </c>
      <c r="J286" s="177">
        <f t="shared" si="11"/>
        <v>1161.5</v>
      </c>
    </row>
    <row r="287" spans="2:10" ht="29.25" customHeight="1">
      <c r="B287" s="197" t="s">
        <v>226</v>
      </c>
      <c r="C287" s="198">
        <v>10</v>
      </c>
      <c r="D287" s="198" t="s">
        <v>29</v>
      </c>
      <c r="E287" s="198" t="s">
        <v>146</v>
      </c>
      <c r="F287" s="198"/>
      <c r="G287" s="198"/>
      <c r="H287" s="202">
        <f t="shared" si="14"/>
        <v>1161.5</v>
      </c>
      <c r="I287" s="202">
        <f t="shared" si="14"/>
        <v>0</v>
      </c>
      <c r="J287" s="177">
        <f aca="true" t="shared" si="15" ref="J287:J302">H287+I287</f>
        <v>1161.5</v>
      </c>
    </row>
    <row r="288" spans="2:10" s="11" customFormat="1" ht="27.75" customHeight="1">
      <c r="B288" s="199" t="s">
        <v>59</v>
      </c>
      <c r="C288" s="200">
        <v>10</v>
      </c>
      <c r="D288" s="200" t="s">
        <v>29</v>
      </c>
      <c r="E288" s="200" t="s">
        <v>146</v>
      </c>
      <c r="F288" s="200" t="s">
        <v>182</v>
      </c>
      <c r="G288" s="200"/>
      <c r="H288" s="203">
        <f t="shared" si="14"/>
        <v>1161.5</v>
      </c>
      <c r="I288" s="203">
        <f t="shared" si="14"/>
        <v>0</v>
      </c>
      <c r="J288" s="201">
        <f t="shared" si="15"/>
        <v>1161.5</v>
      </c>
    </row>
    <row r="289" spans="2:10" s="11" customFormat="1" ht="12.75" customHeight="1">
      <c r="B289" s="197" t="s">
        <v>158</v>
      </c>
      <c r="C289" s="198">
        <v>10</v>
      </c>
      <c r="D289" s="198" t="s">
        <v>29</v>
      </c>
      <c r="E289" s="198" t="s">
        <v>146</v>
      </c>
      <c r="F289" s="198" t="s">
        <v>182</v>
      </c>
      <c r="G289" s="198" t="s">
        <v>121</v>
      </c>
      <c r="H289" s="202">
        <v>1161.5</v>
      </c>
      <c r="I289" s="202"/>
      <c r="J289" s="177">
        <f t="shared" si="15"/>
        <v>1161.5</v>
      </c>
    </row>
    <row r="290" spans="2:10" s="122" customFormat="1" ht="12.75" customHeight="1">
      <c r="B290" s="219" t="s">
        <v>85</v>
      </c>
      <c r="C290" s="195" t="s">
        <v>55</v>
      </c>
      <c r="D290" s="195"/>
      <c r="E290" s="195"/>
      <c r="F290" s="195"/>
      <c r="G290" s="195"/>
      <c r="H290" s="205">
        <f>H291+H298</f>
        <v>9307.5</v>
      </c>
      <c r="I290" s="205">
        <f>I291+I298</f>
        <v>0</v>
      </c>
      <c r="J290" s="196">
        <f t="shared" si="15"/>
        <v>9307.5</v>
      </c>
    </row>
    <row r="291" spans="2:10" s="34" customFormat="1" ht="13.5" customHeight="1">
      <c r="B291" s="208" t="s">
        <v>147</v>
      </c>
      <c r="C291" s="38" t="s">
        <v>55</v>
      </c>
      <c r="D291" s="38" t="s">
        <v>27</v>
      </c>
      <c r="E291" s="38"/>
      <c r="F291" s="38"/>
      <c r="G291" s="38"/>
      <c r="H291" s="209">
        <f>H292+H295</f>
        <v>7500</v>
      </c>
      <c r="I291" s="209">
        <f>I292+I295</f>
        <v>0</v>
      </c>
      <c r="J291" s="177">
        <f t="shared" si="15"/>
        <v>7500</v>
      </c>
    </row>
    <row r="292" spans="2:10" ht="12.75" customHeight="1">
      <c r="B292" s="197" t="s">
        <v>41</v>
      </c>
      <c r="C292" s="198" t="s">
        <v>55</v>
      </c>
      <c r="D292" s="198" t="s">
        <v>27</v>
      </c>
      <c r="E292" s="38" t="s">
        <v>86</v>
      </c>
      <c r="F292" s="198"/>
      <c r="G292" s="198"/>
      <c r="H292" s="202">
        <f>H293</f>
        <v>6500</v>
      </c>
      <c r="I292" s="202">
        <f>I293</f>
        <v>0</v>
      </c>
      <c r="J292" s="177">
        <f t="shared" si="15"/>
        <v>6500</v>
      </c>
    </row>
    <row r="293" spans="2:10" s="11" customFormat="1" ht="62.25" customHeight="1">
      <c r="B293" s="222" t="s">
        <v>179</v>
      </c>
      <c r="C293" s="200" t="s">
        <v>55</v>
      </c>
      <c r="D293" s="200" t="s">
        <v>27</v>
      </c>
      <c r="E293" s="55" t="s">
        <v>86</v>
      </c>
      <c r="F293" s="200" t="s">
        <v>187</v>
      </c>
      <c r="G293" s="200"/>
      <c r="H293" s="203">
        <f>H294</f>
        <v>6500</v>
      </c>
      <c r="I293" s="203">
        <f>I294</f>
        <v>0</v>
      </c>
      <c r="J293" s="201">
        <f t="shared" si="15"/>
        <v>6500</v>
      </c>
    </row>
    <row r="294" spans="2:10" ht="15.75" customHeight="1">
      <c r="B294" s="197" t="s">
        <v>157</v>
      </c>
      <c r="C294" s="198" t="s">
        <v>55</v>
      </c>
      <c r="D294" s="198" t="s">
        <v>27</v>
      </c>
      <c r="E294" s="38" t="s">
        <v>86</v>
      </c>
      <c r="F294" s="198" t="s">
        <v>187</v>
      </c>
      <c r="G294" s="198" t="s">
        <v>120</v>
      </c>
      <c r="H294" s="202">
        <v>6500</v>
      </c>
      <c r="I294" s="202"/>
      <c r="J294" s="177">
        <f t="shared" si="15"/>
        <v>6500</v>
      </c>
    </row>
    <row r="295" spans="2:10" s="11" customFormat="1" ht="60.75" customHeight="1">
      <c r="B295" s="197" t="s">
        <v>244</v>
      </c>
      <c r="C295" s="198" t="s">
        <v>55</v>
      </c>
      <c r="D295" s="198" t="s">
        <v>27</v>
      </c>
      <c r="E295" s="198" t="s">
        <v>215</v>
      </c>
      <c r="F295" s="198"/>
      <c r="G295" s="198"/>
      <c r="H295" s="202">
        <f>H296</f>
        <v>1000</v>
      </c>
      <c r="I295" s="202">
        <f>I296</f>
        <v>0</v>
      </c>
      <c r="J295" s="177">
        <f t="shared" si="15"/>
        <v>1000</v>
      </c>
    </row>
    <row r="296" spans="2:10" s="11" customFormat="1" ht="15" customHeight="1">
      <c r="B296" s="222" t="s">
        <v>65</v>
      </c>
      <c r="C296" s="200" t="s">
        <v>55</v>
      </c>
      <c r="D296" s="200" t="s">
        <v>27</v>
      </c>
      <c r="E296" s="200" t="s">
        <v>215</v>
      </c>
      <c r="F296" s="200" t="s">
        <v>63</v>
      </c>
      <c r="G296" s="200"/>
      <c r="H296" s="203">
        <f>H297</f>
        <v>1000</v>
      </c>
      <c r="I296" s="203">
        <f>I297</f>
        <v>0</v>
      </c>
      <c r="J296" s="201">
        <f t="shared" si="15"/>
        <v>1000</v>
      </c>
    </row>
    <row r="297" spans="2:10" ht="15" customHeight="1">
      <c r="B297" s="197" t="s">
        <v>157</v>
      </c>
      <c r="C297" s="198" t="s">
        <v>55</v>
      </c>
      <c r="D297" s="198" t="s">
        <v>27</v>
      </c>
      <c r="E297" s="198" t="s">
        <v>215</v>
      </c>
      <c r="F297" s="198" t="s">
        <v>63</v>
      </c>
      <c r="G297" s="198" t="s">
        <v>120</v>
      </c>
      <c r="H297" s="202">
        <v>1000</v>
      </c>
      <c r="I297" s="202"/>
      <c r="J297" s="177">
        <f t="shared" si="15"/>
        <v>1000</v>
      </c>
    </row>
    <row r="298" spans="2:10" ht="30" customHeight="1">
      <c r="B298" s="197" t="s">
        <v>223</v>
      </c>
      <c r="C298" s="198" t="s">
        <v>55</v>
      </c>
      <c r="D298" s="198" t="s">
        <v>26</v>
      </c>
      <c r="E298" s="200"/>
      <c r="F298" s="200"/>
      <c r="G298" s="200"/>
      <c r="H298" s="202">
        <f aca="true" t="shared" si="16" ref="H298:I300">H299</f>
        <v>1807.5</v>
      </c>
      <c r="I298" s="202">
        <f t="shared" si="16"/>
        <v>0</v>
      </c>
      <c r="J298" s="177">
        <f t="shared" si="15"/>
        <v>1807.5</v>
      </c>
    </row>
    <row r="299" spans="2:10" ht="15.75" customHeight="1">
      <c r="B299" s="197" t="s">
        <v>34</v>
      </c>
      <c r="C299" s="198" t="s">
        <v>55</v>
      </c>
      <c r="D299" s="198" t="s">
        <v>26</v>
      </c>
      <c r="E299" s="198" t="s">
        <v>62</v>
      </c>
      <c r="F299" s="198"/>
      <c r="G299" s="198"/>
      <c r="H299" s="202">
        <f t="shared" si="16"/>
        <v>1807.5</v>
      </c>
      <c r="I299" s="202">
        <f t="shared" si="16"/>
        <v>0</v>
      </c>
      <c r="J299" s="177">
        <f t="shared" si="15"/>
        <v>1807.5</v>
      </c>
    </row>
    <row r="300" spans="2:10" s="11" customFormat="1" ht="28.5" customHeight="1">
      <c r="B300" s="199" t="s">
        <v>59</v>
      </c>
      <c r="C300" s="200" t="s">
        <v>55</v>
      </c>
      <c r="D300" s="200" t="s">
        <v>26</v>
      </c>
      <c r="E300" s="200" t="s">
        <v>62</v>
      </c>
      <c r="F300" s="200" t="s">
        <v>182</v>
      </c>
      <c r="G300" s="200"/>
      <c r="H300" s="203">
        <f t="shared" si="16"/>
        <v>1807.5</v>
      </c>
      <c r="I300" s="227">
        <f t="shared" si="16"/>
        <v>0</v>
      </c>
      <c r="J300" s="201">
        <f t="shared" si="15"/>
        <v>1807.5</v>
      </c>
    </row>
    <row r="301" spans="2:10" s="11" customFormat="1" ht="14.25" customHeight="1">
      <c r="B301" s="197" t="s">
        <v>157</v>
      </c>
      <c r="C301" s="198" t="s">
        <v>55</v>
      </c>
      <c r="D301" s="198" t="s">
        <v>26</v>
      </c>
      <c r="E301" s="198" t="s">
        <v>62</v>
      </c>
      <c r="F301" s="198" t="s">
        <v>182</v>
      </c>
      <c r="G301" s="198" t="s">
        <v>120</v>
      </c>
      <c r="H301" s="202">
        <v>1807.5</v>
      </c>
      <c r="I301" s="202"/>
      <c r="J301" s="177">
        <f t="shared" si="15"/>
        <v>1807.5</v>
      </c>
    </row>
    <row r="302" spans="2:10" ht="15.75">
      <c r="B302" s="219" t="s">
        <v>145</v>
      </c>
      <c r="C302" s="204"/>
      <c r="D302" s="204"/>
      <c r="E302" s="204"/>
      <c r="F302" s="204"/>
      <c r="G302" s="204"/>
      <c r="H302" s="205">
        <f>H290+H237+H210+H124+H84+H58+H6</f>
        <v>534542.7999999999</v>
      </c>
      <c r="I302" s="205">
        <f>I290+I237+I210+I124+I84+I58+I6</f>
        <v>86280.6</v>
      </c>
      <c r="J302" s="196">
        <f t="shared" si="15"/>
        <v>620823.3999999999</v>
      </c>
    </row>
    <row r="303" spans="2:10" ht="15.75">
      <c r="B303" s="4"/>
      <c r="C303" s="228"/>
      <c r="D303" s="228"/>
      <c r="E303" s="228"/>
      <c r="F303" s="228"/>
      <c r="G303" s="228"/>
      <c r="H303" s="229"/>
      <c r="I303" s="182"/>
      <c r="J303" s="7"/>
    </row>
    <row r="304" spans="2:10" ht="15.75">
      <c r="B304" s="169"/>
      <c r="C304" s="170"/>
      <c r="D304" s="170"/>
      <c r="E304" s="170"/>
      <c r="F304" s="170"/>
      <c r="G304" s="170"/>
      <c r="H304" s="171"/>
      <c r="I304" s="172"/>
      <c r="J304" s="7"/>
    </row>
    <row r="305" spans="2:10" ht="15.75">
      <c r="B305" s="169"/>
      <c r="C305" s="228"/>
      <c r="D305" s="228"/>
      <c r="E305" s="228"/>
      <c r="F305" s="228"/>
      <c r="G305" s="228"/>
      <c r="H305" s="229"/>
      <c r="I305" s="172"/>
      <c r="J305" s="7"/>
    </row>
    <row r="306" spans="2:10" ht="212.25" customHeight="1">
      <c r="B306" s="245" t="s">
        <v>289</v>
      </c>
      <c r="C306" s="245"/>
      <c r="D306" s="245"/>
      <c r="E306" s="245"/>
      <c r="F306" s="245"/>
      <c r="G306" s="245"/>
      <c r="H306" s="245"/>
      <c r="I306" s="245"/>
      <c r="J306" s="245"/>
    </row>
    <row r="307" spans="3:9" ht="12.75">
      <c r="C307" s="31"/>
      <c r="D307" s="31"/>
      <c r="E307" s="31"/>
      <c r="F307" s="31"/>
      <c r="G307" s="31"/>
      <c r="H307" s="30"/>
      <c r="I307" s="162"/>
    </row>
    <row r="308" spans="3:9" ht="12.75">
      <c r="C308" s="31"/>
      <c r="D308" s="31"/>
      <c r="E308" s="31"/>
      <c r="F308" s="31"/>
      <c r="G308" s="31"/>
      <c r="H308" s="30"/>
      <c r="I308" s="159"/>
    </row>
    <row r="309" spans="3:9" ht="12.75">
      <c r="C309" s="31"/>
      <c r="D309" s="31"/>
      <c r="E309" s="31"/>
      <c r="F309" s="31"/>
      <c r="G309" s="31"/>
      <c r="H309" s="30"/>
      <c r="I309" s="159"/>
    </row>
    <row r="310" spans="3:9" ht="12.75">
      <c r="C310" s="31"/>
      <c r="D310" s="31"/>
      <c r="E310" s="31"/>
      <c r="F310" s="31"/>
      <c r="G310" s="31"/>
      <c r="H310" s="30"/>
      <c r="I310" s="160"/>
    </row>
    <row r="311" spans="3:9" ht="12.75">
      <c r="C311" s="31"/>
      <c r="D311" s="31"/>
      <c r="E311" s="31"/>
      <c r="F311" s="31"/>
      <c r="G311" s="31"/>
      <c r="H311" s="30"/>
      <c r="I311" s="159"/>
    </row>
    <row r="312" spans="3:9" ht="12.75">
      <c r="C312" s="31"/>
      <c r="D312" s="31"/>
      <c r="E312" s="31"/>
      <c r="F312" s="31"/>
      <c r="G312" s="31"/>
      <c r="H312" s="30"/>
      <c r="I312" s="160"/>
    </row>
    <row r="313" spans="3:9" ht="12.75">
      <c r="C313" s="31"/>
      <c r="D313" s="31"/>
      <c r="E313" s="31"/>
      <c r="F313" s="31"/>
      <c r="G313" s="31"/>
      <c r="H313" s="30"/>
      <c r="I313" s="160"/>
    </row>
    <row r="314" spans="3:9" ht="12.75">
      <c r="C314" s="31"/>
      <c r="D314" s="31"/>
      <c r="E314" s="31"/>
      <c r="F314" s="31"/>
      <c r="G314" s="31"/>
      <c r="H314" s="30"/>
      <c r="I314" s="159"/>
    </row>
    <row r="315" spans="3:9" ht="12.75">
      <c r="C315" s="31"/>
      <c r="D315" s="31"/>
      <c r="E315" s="31"/>
      <c r="F315" s="31"/>
      <c r="G315" s="31"/>
      <c r="H315" s="30"/>
      <c r="I315" s="159"/>
    </row>
    <row r="316" spans="3:9" ht="12.75">
      <c r="C316" s="31"/>
      <c r="D316" s="31"/>
      <c r="E316" s="31"/>
      <c r="F316" s="31"/>
      <c r="G316" s="31"/>
      <c r="H316" s="30"/>
      <c r="I316" s="159"/>
    </row>
    <row r="317" spans="3:9" ht="12.75">
      <c r="C317" s="31"/>
      <c r="D317" s="31"/>
      <c r="E317" s="31"/>
      <c r="F317" s="31"/>
      <c r="G317" s="31"/>
      <c r="H317" s="30"/>
      <c r="I317" s="160"/>
    </row>
    <row r="318" spans="3:9" ht="12.75">
      <c r="C318" s="31"/>
      <c r="D318" s="31"/>
      <c r="E318" s="31"/>
      <c r="F318" s="31"/>
      <c r="G318" s="31"/>
      <c r="H318" s="30"/>
      <c r="I318" s="159"/>
    </row>
    <row r="319" spans="3:9" ht="12.75">
      <c r="C319" s="31"/>
      <c r="D319" s="31"/>
      <c r="E319" s="31"/>
      <c r="F319" s="31"/>
      <c r="G319" s="31"/>
      <c r="H319" s="30"/>
      <c r="I319" s="159"/>
    </row>
    <row r="320" spans="3:9" ht="12.75">
      <c r="C320" s="31"/>
      <c r="D320" s="31"/>
      <c r="E320" s="31"/>
      <c r="F320" s="31"/>
      <c r="G320" s="31"/>
      <c r="H320" s="30"/>
      <c r="I320" s="159"/>
    </row>
    <row r="321" spans="3:9" ht="12.75">
      <c r="C321" s="31"/>
      <c r="D321" s="31"/>
      <c r="E321" s="31"/>
      <c r="F321" s="31"/>
      <c r="G321" s="31"/>
      <c r="H321" s="30"/>
      <c r="I321" s="160"/>
    </row>
    <row r="322" spans="3:9" ht="12.75">
      <c r="C322" s="31"/>
      <c r="D322" s="31"/>
      <c r="E322" s="31"/>
      <c r="F322" s="31"/>
      <c r="G322" s="31"/>
      <c r="H322" s="30"/>
      <c r="I322" s="159"/>
    </row>
    <row r="323" spans="3:9" ht="12.75">
      <c r="C323" s="31"/>
      <c r="D323" s="31"/>
      <c r="E323" s="31"/>
      <c r="F323" s="31"/>
      <c r="G323" s="31"/>
      <c r="H323" s="30"/>
      <c r="I323" s="159"/>
    </row>
    <row r="324" spans="3:9" ht="12.75">
      <c r="C324" s="31"/>
      <c r="D324" s="31"/>
      <c r="E324" s="31"/>
      <c r="F324" s="31"/>
      <c r="G324" s="31"/>
      <c r="H324" s="30"/>
      <c r="I324" s="159"/>
    </row>
    <row r="325" spans="3:9" ht="12.75">
      <c r="C325" s="31"/>
      <c r="D325" s="31"/>
      <c r="E325" s="31"/>
      <c r="F325" s="31"/>
      <c r="G325" s="31"/>
      <c r="H325" s="30"/>
      <c r="I325" s="160"/>
    </row>
    <row r="326" spans="3:9" ht="12.75">
      <c r="C326" s="31"/>
      <c r="D326" s="31"/>
      <c r="E326" s="31"/>
      <c r="F326" s="31"/>
      <c r="G326" s="31"/>
      <c r="H326" s="30"/>
      <c r="I326" s="159"/>
    </row>
    <row r="327" spans="3:9" ht="12.75">
      <c r="C327" s="31"/>
      <c r="D327" s="31"/>
      <c r="E327" s="31"/>
      <c r="F327" s="31"/>
      <c r="G327" s="31"/>
      <c r="H327" s="30"/>
      <c r="I327" s="29"/>
    </row>
    <row r="328" spans="3:9" ht="12.75">
      <c r="C328" s="31"/>
      <c r="D328" s="31"/>
      <c r="E328" s="31"/>
      <c r="F328" s="31"/>
      <c r="G328" s="31"/>
      <c r="H328" s="30"/>
      <c r="I328" s="29"/>
    </row>
    <row r="329" spans="3:9" ht="12.75">
      <c r="C329" s="31"/>
      <c r="D329" s="31"/>
      <c r="E329" s="31"/>
      <c r="F329" s="31"/>
      <c r="G329" s="31"/>
      <c r="H329" s="30"/>
      <c r="I329" s="134"/>
    </row>
    <row r="330" spans="3:9" ht="12.75">
      <c r="C330" s="31"/>
      <c r="D330" s="31"/>
      <c r="E330" s="31"/>
      <c r="F330" s="31"/>
      <c r="G330" s="31"/>
      <c r="H330" s="30"/>
      <c r="I330" s="29"/>
    </row>
    <row r="331" spans="3:9" ht="12.75">
      <c r="C331" s="31"/>
      <c r="D331" s="31"/>
      <c r="E331" s="31"/>
      <c r="F331" s="31"/>
      <c r="G331" s="31"/>
      <c r="H331" s="30"/>
      <c r="I331" s="29"/>
    </row>
    <row r="332" spans="3:9" ht="12.75">
      <c r="C332" s="31"/>
      <c r="D332" s="31"/>
      <c r="E332" s="31"/>
      <c r="F332" s="31"/>
      <c r="G332" s="31"/>
      <c r="H332" s="30"/>
      <c r="I332" s="29"/>
    </row>
    <row r="333" spans="3:9" ht="12.75">
      <c r="C333" s="31"/>
      <c r="D333" s="31"/>
      <c r="E333" s="31"/>
      <c r="F333" s="31"/>
      <c r="G333" s="31"/>
      <c r="H333" s="30"/>
      <c r="I333" s="29"/>
    </row>
    <row r="334" spans="3:9" ht="12.75">
      <c r="C334" s="31"/>
      <c r="D334" s="31"/>
      <c r="E334" s="31"/>
      <c r="F334" s="31"/>
      <c r="G334" s="31"/>
      <c r="H334" s="30"/>
      <c r="I334" s="29"/>
    </row>
    <row r="335" spans="3:9" ht="12.75">
      <c r="C335" s="31"/>
      <c r="D335" s="31"/>
      <c r="E335" s="31"/>
      <c r="F335" s="31"/>
      <c r="G335" s="31"/>
      <c r="H335" s="30"/>
      <c r="I335" s="29"/>
    </row>
    <row r="336" spans="3:9" ht="12.75">
      <c r="C336" s="31"/>
      <c r="D336" s="31"/>
      <c r="E336" s="31"/>
      <c r="F336" s="31"/>
      <c r="G336" s="31"/>
      <c r="H336" s="30"/>
      <c r="I336" s="29"/>
    </row>
    <row r="337" spans="3:9" ht="12.75">
      <c r="C337" s="31"/>
      <c r="D337" s="31"/>
      <c r="E337" s="31"/>
      <c r="F337" s="31"/>
      <c r="G337" s="31"/>
      <c r="H337" s="30"/>
      <c r="I337" s="29"/>
    </row>
    <row r="338" spans="3:9" ht="12.75">
      <c r="C338" s="31"/>
      <c r="D338" s="31"/>
      <c r="E338" s="31"/>
      <c r="F338" s="31"/>
      <c r="G338" s="31"/>
      <c r="H338" s="30"/>
      <c r="I338" s="29"/>
    </row>
    <row r="339" spans="3:9" ht="12.75">
      <c r="C339" s="31"/>
      <c r="D339" s="31"/>
      <c r="E339" s="31"/>
      <c r="F339" s="31"/>
      <c r="G339" s="31"/>
      <c r="H339" s="30"/>
      <c r="I339" s="29"/>
    </row>
    <row r="340" spans="3:9" ht="12.75">
      <c r="C340" s="31"/>
      <c r="D340" s="31"/>
      <c r="E340" s="31"/>
      <c r="F340" s="31"/>
      <c r="G340" s="31"/>
      <c r="H340" s="30"/>
      <c r="I340" s="29"/>
    </row>
    <row r="341" spans="3:9" ht="12.75">
      <c r="C341" s="31"/>
      <c r="D341" s="31"/>
      <c r="E341" s="31"/>
      <c r="F341" s="31"/>
      <c r="G341" s="31"/>
      <c r="H341" s="30"/>
      <c r="I341" s="29"/>
    </row>
    <row r="342" spans="3:9" ht="12.75">
      <c r="C342" s="31"/>
      <c r="D342" s="31"/>
      <c r="E342" s="31"/>
      <c r="F342" s="31"/>
      <c r="G342" s="31"/>
      <c r="H342" s="30"/>
      <c r="I342" s="29"/>
    </row>
    <row r="343" spans="3:9" ht="12.75">
      <c r="C343" s="31"/>
      <c r="D343" s="31"/>
      <c r="E343" s="31"/>
      <c r="F343" s="31"/>
      <c r="G343" s="31"/>
      <c r="H343" s="30"/>
      <c r="I343" s="29"/>
    </row>
    <row r="344" spans="3:9" ht="12.75">
      <c r="C344" s="31"/>
      <c r="D344" s="31"/>
      <c r="E344" s="31"/>
      <c r="F344" s="31"/>
      <c r="G344" s="31"/>
      <c r="H344" s="30"/>
      <c r="I344" s="29"/>
    </row>
    <row r="345" spans="3:9" ht="12.75">
      <c r="C345" s="31"/>
      <c r="D345" s="31"/>
      <c r="E345" s="31"/>
      <c r="F345" s="31"/>
      <c r="G345" s="31"/>
      <c r="H345" s="30"/>
      <c r="I345" s="29"/>
    </row>
    <row r="346" spans="3:9" ht="12.75">
      <c r="C346" s="31"/>
      <c r="D346" s="31"/>
      <c r="E346" s="31"/>
      <c r="F346" s="31"/>
      <c r="G346" s="31"/>
      <c r="H346" s="30"/>
      <c r="I346" s="29"/>
    </row>
    <row r="347" spans="3:9" ht="12.75">
      <c r="C347" s="31"/>
      <c r="D347" s="31"/>
      <c r="E347" s="31"/>
      <c r="F347" s="31"/>
      <c r="G347" s="31"/>
      <c r="H347" s="29"/>
      <c r="I347" s="29"/>
    </row>
    <row r="348" spans="3:9" ht="12.75">
      <c r="C348" s="31"/>
      <c r="D348" s="31"/>
      <c r="E348" s="31"/>
      <c r="F348" s="31"/>
      <c r="G348" s="31"/>
      <c r="H348" s="29"/>
      <c r="I348" s="29"/>
    </row>
    <row r="349" spans="3:9" ht="12.75">
      <c r="C349" s="31"/>
      <c r="D349" s="31"/>
      <c r="E349" s="31"/>
      <c r="F349" s="31"/>
      <c r="G349" s="31"/>
      <c r="H349" s="29"/>
      <c r="I349" s="29"/>
    </row>
    <row r="350" spans="3:9" ht="12.75">
      <c r="C350" s="31"/>
      <c r="D350" s="31"/>
      <c r="E350" s="31"/>
      <c r="F350" s="31"/>
      <c r="G350" s="31"/>
      <c r="H350" s="29"/>
      <c r="I350" s="29"/>
    </row>
    <row r="351" spans="3:9" ht="12.75">
      <c r="C351" s="31"/>
      <c r="D351" s="31"/>
      <c r="E351" s="31"/>
      <c r="F351" s="31"/>
      <c r="G351" s="31"/>
      <c r="H351" s="29"/>
      <c r="I351" s="29"/>
    </row>
    <row r="352" spans="3:9" ht="12.75">
      <c r="C352" s="31"/>
      <c r="D352" s="31"/>
      <c r="E352" s="31"/>
      <c r="F352" s="31"/>
      <c r="G352" s="31"/>
      <c r="H352" s="29"/>
      <c r="I352" s="135"/>
    </row>
    <row r="353" spans="3:9" ht="12.75">
      <c r="C353" s="31"/>
      <c r="D353" s="31"/>
      <c r="E353" s="31"/>
      <c r="F353" s="31"/>
      <c r="G353" s="31"/>
      <c r="H353" s="29"/>
      <c r="I353" s="29"/>
    </row>
    <row r="354" spans="3:9" ht="12.75">
      <c r="C354" s="31"/>
      <c r="D354" s="31"/>
      <c r="E354" s="31"/>
      <c r="F354" s="31"/>
      <c r="G354" s="31"/>
      <c r="H354" s="29"/>
      <c r="I354" s="29"/>
    </row>
    <row r="355" spans="3:9" ht="12.75">
      <c r="C355" s="31"/>
      <c r="D355" s="31"/>
      <c r="E355" s="31"/>
      <c r="F355" s="31"/>
      <c r="G355" s="31"/>
      <c r="H355" s="29"/>
      <c r="I355" s="29"/>
    </row>
    <row r="356" spans="3:9" ht="12.75">
      <c r="C356" s="31"/>
      <c r="D356" s="31"/>
      <c r="E356" s="31"/>
      <c r="F356" s="31"/>
      <c r="G356" s="31"/>
      <c r="H356" s="29"/>
      <c r="I356" s="29"/>
    </row>
    <row r="357" spans="3:9" ht="12.75">
      <c r="C357" s="31"/>
      <c r="D357" s="31"/>
      <c r="E357" s="31"/>
      <c r="F357" s="31"/>
      <c r="G357" s="31"/>
      <c r="H357" s="29"/>
      <c r="I357" s="29"/>
    </row>
    <row r="358" spans="3:9" ht="12.75">
      <c r="C358" s="31"/>
      <c r="D358" s="31"/>
      <c r="E358" s="31"/>
      <c r="F358" s="31"/>
      <c r="G358" s="31"/>
      <c r="H358" s="29"/>
      <c r="I358" s="29"/>
    </row>
    <row r="359" spans="3:9" ht="12.75">
      <c r="C359" s="31"/>
      <c r="D359" s="31"/>
      <c r="E359" s="31"/>
      <c r="F359" s="31"/>
      <c r="G359" s="31"/>
      <c r="H359" s="29"/>
      <c r="I359" s="29"/>
    </row>
    <row r="360" spans="3:9" ht="12.75">
      <c r="C360" s="31"/>
      <c r="D360" s="31"/>
      <c r="E360" s="31"/>
      <c r="F360" s="31"/>
      <c r="G360" s="31"/>
      <c r="H360" s="29"/>
      <c r="I360" s="29"/>
    </row>
    <row r="361" spans="3:9" ht="12.75">
      <c r="C361" s="31"/>
      <c r="D361" s="31"/>
      <c r="E361" s="31"/>
      <c r="F361" s="31"/>
      <c r="G361" s="31"/>
      <c r="H361" s="29"/>
      <c r="I361" s="29"/>
    </row>
    <row r="362" spans="3:9" ht="12.75">
      <c r="C362" s="31"/>
      <c r="D362" s="31"/>
      <c r="E362" s="31"/>
      <c r="F362" s="31"/>
      <c r="G362" s="31"/>
      <c r="H362" s="29"/>
      <c r="I362" s="29"/>
    </row>
    <row r="363" spans="3:9" ht="12.75">
      <c r="C363" s="31"/>
      <c r="D363" s="31"/>
      <c r="E363" s="31"/>
      <c r="F363" s="31"/>
      <c r="G363" s="31"/>
      <c r="H363" s="29"/>
      <c r="I363" s="134"/>
    </row>
    <row r="364" spans="3:9" ht="12.75">
      <c r="C364" s="31"/>
      <c r="D364" s="31"/>
      <c r="E364" s="31"/>
      <c r="F364" s="31"/>
      <c r="G364" s="31"/>
      <c r="H364" s="29"/>
      <c r="I364" s="134"/>
    </row>
    <row r="365" spans="3:9" ht="12.75">
      <c r="C365" s="31"/>
      <c r="D365" s="31"/>
      <c r="E365" s="31"/>
      <c r="F365" s="31"/>
      <c r="G365" s="31"/>
      <c r="H365" s="29"/>
      <c r="I365" s="134"/>
    </row>
    <row r="366" spans="3:9" ht="12.75">
      <c r="C366" s="31"/>
      <c r="D366" s="31"/>
      <c r="E366" s="31"/>
      <c r="F366" s="31"/>
      <c r="G366" s="31"/>
      <c r="H366" s="29"/>
      <c r="I366" s="134"/>
    </row>
    <row r="367" spans="3:9" ht="12.75">
      <c r="C367" s="31"/>
      <c r="D367" s="31"/>
      <c r="E367" s="31"/>
      <c r="F367" s="31"/>
      <c r="G367" s="31"/>
      <c r="H367" s="29"/>
      <c r="I367" s="134"/>
    </row>
    <row r="368" spans="3:9" ht="12.75">
      <c r="C368" s="31"/>
      <c r="D368" s="31"/>
      <c r="E368" s="31"/>
      <c r="F368" s="31"/>
      <c r="G368" s="31"/>
      <c r="H368" s="29"/>
      <c r="I368" s="134"/>
    </row>
    <row r="369" spans="3:9" ht="12.75">
      <c r="C369" s="31"/>
      <c r="D369" s="31"/>
      <c r="E369" s="31"/>
      <c r="F369" s="31"/>
      <c r="G369" s="31"/>
      <c r="H369" s="29"/>
      <c r="I369" s="134"/>
    </row>
    <row r="370" spans="3:9" ht="12.75">
      <c r="C370" s="31"/>
      <c r="D370" s="31"/>
      <c r="E370" s="31"/>
      <c r="F370" s="31"/>
      <c r="G370" s="31"/>
      <c r="H370" s="29"/>
      <c r="I370" s="29"/>
    </row>
    <row r="371" spans="3:9" ht="12.75">
      <c r="C371" s="31"/>
      <c r="D371" s="31"/>
      <c r="E371" s="31"/>
      <c r="F371" s="31"/>
      <c r="G371" s="31"/>
      <c r="H371" s="29"/>
      <c r="I371" s="29"/>
    </row>
    <row r="372" spans="3:9" ht="12.75">
      <c r="C372" s="31"/>
      <c r="D372" s="31"/>
      <c r="E372" s="31"/>
      <c r="F372" s="31"/>
      <c r="G372" s="31"/>
      <c r="H372" s="29"/>
      <c r="I372" s="29"/>
    </row>
    <row r="373" spans="3:9" ht="12.75">
      <c r="C373" s="31"/>
      <c r="D373" s="31"/>
      <c r="E373" s="31"/>
      <c r="F373" s="31"/>
      <c r="G373" s="31"/>
      <c r="H373" s="29"/>
      <c r="I373" s="29"/>
    </row>
    <row r="374" spans="3:9" ht="12.75">
      <c r="C374" s="31"/>
      <c r="D374" s="31"/>
      <c r="E374" s="31"/>
      <c r="F374" s="31"/>
      <c r="G374" s="31"/>
      <c r="H374" s="29"/>
      <c r="I374" s="135"/>
    </row>
    <row r="375" spans="3:9" ht="12.75">
      <c r="C375" s="31"/>
      <c r="D375" s="31"/>
      <c r="E375" s="31"/>
      <c r="F375" s="31"/>
      <c r="G375" s="31"/>
      <c r="H375" s="29"/>
      <c r="I375" s="29"/>
    </row>
    <row r="376" spans="3:9" ht="12.75">
      <c r="C376" s="31"/>
      <c r="D376" s="31"/>
      <c r="E376" s="31"/>
      <c r="F376" s="31"/>
      <c r="G376" s="31"/>
      <c r="H376" s="29"/>
      <c r="I376" s="136"/>
    </row>
    <row r="377" spans="3:9" ht="12.75">
      <c r="C377" s="31"/>
      <c r="D377" s="31"/>
      <c r="E377" s="31"/>
      <c r="F377" s="31"/>
      <c r="G377" s="31"/>
      <c r="H377" s="29"/>
      <c r="I377" s="134"/>
    </row>
    <row r="378" spans="3:9" ht="12.75">
      <c r="C378" s="31"/>
      <c r="D378" s="31"/>
      <c r="E378" s="31"/>
      <c r="F378" s="31"/>
      <c r="G378" s="31"/>
      <c r="H378" s="29"/>
      <c r="I378" s="29"/>
    </row>
    <row r="379" spans="3:9" ht="12.75">
      <c r="C379" s="31"/>
      <c r="D379" s="31"/>
      <c r="E379" s="31"/>
      <c r="F379" s="31"/>
      <c r="G379" s="31"/>
      <c r="H379" s="29"/>
      <c r="I379" s="29"/>
    </row>
    <row r="380" spans="3:9" ht="12.75">
      <c r="C380" s="31"/>
      <c r="D380" s="31"/>
      <c r="E380" s="31"/>
      <c r="F380" s="31"/>
      <c r="G380" s="31"/>
      <c r="H380" s="29"/>
      <c r="I380" s="29"/>
    </row>
    <row r="381" spans="3:9" ht="12.75">
      <c r="C381" s="31"/>
      <c r="D381" s="31"/>
      <c r="E381" s="31"/>
      <c r="F381" s="31"/>
      <c r="G381" s="31"/>
      <c r="H381" s="29"/>
      <c r="I381" s="29"/>
    </row>
    <row r="382" spans="3:9" ht="12.75">
      <c r="C382" s="31"/>
      <c r="D382" s="31"/>
      <c r="E382" s="31"/>
      <c r="F382" s="31"/>
      <c r="G382" s="31"/>
      <c r="H382" s="29"/>
      <c r="I382" s="137"/>
    </row>
    <row r="383" spans="3:9" ht="12.75">
      <c r="C383" s="31"/>
      <c r="D383" s="31"/>
      <c r="E383" s="31"/>
      <c r="F383" s="31"/>
      <c r="G383" s="31"/>
      <c r="H383" s="29"/>
      <c r="I383" s="137"/>
    </row>
    <row r="384" spans="3:9" ht="12.75">
      <c r="C384" s="31"/>
      <c r="D384" s="31"/>
      <c r="E384" s="31"/>
      <c r="F384" s="31"/>
      <c r="G384" s="31"/>
      <c r="H384" s="29"/>
      <c r="I384" s="138"/>
    </row>
    <row r="385" spans="3:9" ht="12.75">
      <c r="C385" s="31"/>
      <c r="D385" s="31"/>
      <c r="E385" s="31"/>
      <c r="F385" s="31"/>
      <c r="G385" s="31"/>
      <c r="H385" s="29"/>
      <c r="I385" s="137"/>
    </row>
    <row r="386" spans="3:9" ht="12.75">
      <c r="C386" s="31"/>
      <c r="D386" s="31"/>
      <c r="E386" s="31"/>
      <c r="F386" s="31"/>
      <c r="G386" s="31"/>
      <c r="H386" s="29"/>
      <c r="I386" s="137"/>
    </row>
    <row r="387" spans="3:9" ht="12.75">
      <c r="C387" s="31"/>
      <c r="D387" s="31"/>
      <c r="E387" s="31"/>
      <c r="F387" s="31"/>
      <c r="G387" s="31"/>
      <c r="H387" s="29"/>
      <c r="I387" s="137"/>
    </row>
    <row r="388" spans="8:9" ht="12.75">
      <c r="H388" s="161"/>
      <c r="I388" s="134"/>
    </row>
    <row r="389" spans="8:9" ht="12.75">
      <c r="H389" s="161"/>
      <c r="I389" s="29"/>
    </row>
    <row r="390" spans="8:9" ht="12.75">
      <c r="H390" s="161"/>
      <c r="I390" s="29"/>
    </row>
    <row r="391" spans="8:9" ht="12.75">
      <c r="H391" s="161"/>
      <c r="I391" s="29"/>
    </row>
    <row r="392" spans="8:9" ht="12.75">
      <c r="H392" s="161"/>
      <c r="I392" s="29"/>
    </row>
    <row r="393" spans="8:9" ht="12.75">
      <c r="H393" s="161"/>
      <c r="I393" s="159"/>
    </row>
    <row r="394" spans="8:9" ht="12.75">
      <c r="H394" s="161"/>
      <c r="I394" s="160"/>
    </row>
    <row r="395" spans="8:9" ht="12.75">
      <c r="H395" s="161"/>
      <c r="I395" s="159"/>
    </row>
    <row r="396" spans="8:9" ht="12.75">
      <c r="H396" s="161"/>
      <c r="I396" s="159"/>
    </row>
    <row r="397" spans="8:9" ht="12.75">
      <c r="H397" s="161"/>
      <c r="I397" s="134"/>
    </row>
    <row r="398" spans="8:9" ht="12.75">
      <c r="H398" s="161"/>
      <c r="I398" s="29"/>
    </row>
    <row r="399" spans="8:9" ht="12.75">
      <c r="H399" s="161"/>
      <c r="I399" s="159"/>
    </row>
    <row r="400" spans="8:9" ht="12.75">
      <c r="H400" s="161"/>
      <c r="I400" s="160"/>
    </row>
    <row r="401" spans="8:9" ht="12.75">
      <c r="H401" s="161"/>
      <c r="I401" s="159"/>
    </row>
    <row r="402" spans="8:9" ht="12.75">
      <c r="H402" s="161"/>
      <c r="I402" s="159"/>
    </row>
    <row r="403" spans="8:9" ht="12.75">
      <c r="H403" s="161"/>
      <c r="I403" s="159"/>
    </row>
    <row r="404" spans="8:9" ht="12.75">
      <c r="H404" s="161"/>
      <c r="I404" s="160"/>
    </row>
    <row r="405" spans="8:9" ht="12.75">
      <c r="H405" s="161"/>
      <c r="I405" s="160"/>
    </row>
    <row r="406" spans="8:9" ht="12.75">
      <c r="H406" s="161"/>
      <c r="I406" s="160"/>
    </row>
    <row r="407" ht="12.75">
      <c r="I407" s="160"/>
    </row>
    <row r="408" ht="12.75">
      <c r="I408" s="159"/>
    </row>
    <row r="409" ht="12.75">
      <c r="I409" s="159"/>
    </row>
    <row r="410" ht="12.75">
      <c r="I410" s="159"/>
    </row>
    <row r="411" ht="12.75">
      <c r="I411" s="159"/>
    </row>
    <row r="412" ht="12.75">
      <c r="I412" s="139"/>
    </row>
    <row r="413" ht="12.75">
      <c r="I413" s="29"/>
    </row>
    <row r="414" ht="12.75">
      <c r="I414" s="29"/>
    </row>
    <row r="415" ht="12.75">
      <c r="I415" s="134"/>
    </row>
    <row r="416" ht="12.75">
      <c r="I416" s="134"/>
    </row>
    <row r="417" ht="12.75">
      <c r="I417" s="134"/>
    </row>
    <row r="418" ht="12.75">
      <c r="I418" s="136"/>
    </row>
    <row r="419" ht="12.75">
      <c r="I419" s="136"/>
    </row>
    <row r="420" ht="12.75">
      <c r="I420" s="136"/>
    </row>
    <row r="421" ht="12.75">
      <c r="I421" s="29"/>
    </row>
    <row r="422" ht="12.75">
      <c r="I422" s="29"/>
    </row>
    <row r="423" ht="12.75">
      <c r="I423" s="29"/>
    </row>
    <row r="424" ht="12.75">
      <c r="I424" s="29"/>
    </row>
    <row r="425" ht="12.75">
      <c r="I425" s="29"/>
    </row>
    <row r="426" ht="12.75">
      <c r="I426" s="134"/>
    </row>
    <row r="427" ht="12.75">
      <c r="I427" s="134"/>
    </row>
    <row r="428" ht="12.75">
      <c r="I428" s="134"/>
    </row>
    <row r="429" ht="12.75">
      <c r="I429" s="29"/>
    </row>
    <row r="430" ht="12.75">
      <c r="I430" s="29"/>
    </row>
    <row r="431" ht="12.75">
      <c r="I431" s="134"/>
    </row>
    <row r="432" ht="12.75">
      <c r="I432" s="134"/>
    </row>
    <row r="433" ht="12.75">
      <c r="I433" s="134"/>
    </row>
    <row r="434" ht="12.75">
      <c r="I434" s="29"/>
    </row>
    <row r="435" ht="12.75">
      <c r="I435" s="159"/>
    </row>
    <row r="436" ht="12.75">
      <c r="I436" s="160"/>
    </row>
    <row r="437" ht="12.75">
      <c r="I437" s="159"/>
    </row>
    <row r="438" ht="12.75">
      <c r="I438" s="159"/>
    </row>
    <row r="439" ht="12.75">
      <c r="I439" s="160"/>
    </row>
    <row r="440" ht="12.75">
      <c r="I440" s="159"/>
    </row>
    <row r="441" ht="12.75">
      <c r="I441" s="159"/>
    </row>
    <row r="442" ht="12.75">
      <c r="I442" s="159"/>
    </row>
    <row r="443" ht="12.75">
      <c r="I443" s="159"/>
    </row>
    <row r="444" ht="12.75">
      <c r="I444" s="160"/>
    </row>
    <row r="445" ht="12.75">
      <c r="I445" s="160"/>
    </row>
    <row r="446" ht="12.75">
      <c r="I446" s="160"/>
    </row>
    <row r="447" ht="12.75">
      <c r="I447" s="159"/>
    </row>
    <row r="448" ht="12.75">
      <c r="I448" s="159"/>
    </row>
    <row r="449" ht="12.75">
      <c r="I449" s="159"/>
    </row>
    <row r="450" ht="12.75">
      <c r="I450" s="159"/>
    </row>
    <row r="451" ht="12.75">
      <c r="I451" s="29"/>
    </row>
    <row r="452" ht="12.75">
      <c r="I452" s="134"/>
    </row>
    <row r="453" ht="12.75">
      <c r="I453" s="29"/>
    </row>
    <row r="454" ht="12.75">
      <c r="I454" s="29"/>
    </row>
    <row r="455" ht="12.75">
      <c r="I455" s="29"/>
    </row>
    <row r="456" ht="12.75">
      <c r="I456" s="29"/>
    </row>
    <row r="457" ht="12.75">
      <c r="I457" s="29"/>
    </row>
    <row r="458" ht="12.75">
      <c r="I458" s="29"/>
    </row>
    <row r="459" ht="12.75">
      <c r="I459" s="134"/>
    </row>
    <row r="460" ht="12.75">
      <c r="I460" s="29"/>
    </row>
    <row r="461" ht="12.75">
      <c r="I461" s="29"/>
    </row>
    <row r="462" ht="12.75">
      <c r="I462" s="134"/>
    </row>
    <row r="463" ht="12.75">
      <c r="I463" s="29"/>
    </row>
    <row r="464" ht="12.75">
      <c r="I464" s="29"/>
    </row>
    <row r="465" ht="12.75">
      <c r="I465" s="29"/>
    </row>
    <row r="466" ht="12.75">
      <c r="I466" s="29"/>
    </row>
    <row r="467" ht="12.75">
      <c r="I467" s="29"/>
    </row>
    <row r="468" ht="12.75">
      <c r="I468" s="29"/>
    </row>
    <row r="469" ht="12.75">
      <c r="I469" s="134"/>
    </row>
    <row r="470" ht="12.75">
      <c r="I470" s="29"/>
    </row>
    <row r="471" ht="12.75">
      <c r="I471" s="29"/>
    </row>
    <row r="472" ht="12.75">
      <c r="I472" s="29"/>
    </row>
    <row r="473" ht="12.75">
      <c r="I473" s="29"/>
    </row>
    <row r="474" ht="12.75">
      <c r="I474" s="29"/>
    </row>
    <row r="475" ht="12.75">
      <c r="I475" s="29"/>
    </row>
    <row r="476" ht="12.75">
      <c r="I476" s="134"/>
    </row>
    <row r="477" ht="12.75">
      <c r="I477" s="29"/>
    </row>
    <row r="478" ht="12.75">
      <c r="I478" s="29"/>
    </row>
    <row r="479" ht="12.75">
      <c r="I479" s="29"/>
    </row>
    <row r="480" ht="12.75">
      <c r="I480" s="29"/>
    </row>
    <row r="481" ht="12.75">
      <c r="I481" s="29"/>
    </row>
    <row r="482" ht="12.75">
      <c r="I482" s="134"/>
    </row>
    <row r="483" ht="12.75">
      <c r="I483" s="29"/>
    </row>
    <row r="484" ht="12.75">
      <c r="I484" s="29"/>
    </row>
    <row r="485" ht="12.75">
      <c r="I485" s="134"/>
    </row>
    <row r="486" ht="12.75">
      <c r="I486" s="29"/>
    </row>
    <row r="487" ht="12.75">
      <c r="I487" s="135"/>
    </row>
    <row r="488" ht="12.75">
      <c r="I488" s="29"/>
    </row>
    <row r="489" ht="12.75">
      <c r="I489" s="159"/>
    </row>
    <row r="490" ht="12.75">
      <c r="I490" s="160"/>
    </row>
    <row r="491" ht="12.75">
      <c r="I491" s="160"/>
    </row>
    <row r="492" ht="12.75">
      <c r="I492" s="160"/>
    </row>
    <row r="493" ht="12.75">
      <c r="I493" s="159"/>
    </row>
    <row r="494" ht="12.75">
      <c r="I494" s="159"/>
    </row>
    <row r="495" ht="12.75">
      <c r="I495" s="159"/>
    </row>
    <row r="496" ht="12.75">
      <c r="I496" s="159"/>
    </row>
    <row r="497" ht="12.75">
      <c r="I497" s="160"/>
    </row>
    <row r="498" ht="12.75">
      <c r="I498" s="160"/>
    </row>
    <row r="499" ht="12.75">
      <c r="I499" s="160"/>
    </row>
    <row r="500" ht="12.75">
      <c r="I500" s="159"/>
    </row>
    <row r="501" ht="12.75">
      <c r="I501" s="159"/>
    </row>
    <row r="502" ht="12.75">
      <c r="I502" s="160"/>
    </row>
    <row r="503" ht="12.75">
      <c r="I503" s="159"/>
    </row>
    <row r="504" ht="12.75">
      <c r="I504" s="29"/>
    </row>
    <row r="505" ht="12.75">
      <c r="I505" s="134"/>
    </row>
    <row r="506" ht="12.75">
      <c r="I506" s="29"/>
    </row>
    <row r="507" ht="12.75">
      <c r="I507" s="29"/>
    </row>
    <row r="508" ht="12.75">
      <c r="I508" s="29"/>
    </row>
    <row r="509" ht="12.75">
      <c r="I509" s="29"/>
    </row>
    <row r="510" ht="12.75">
      <c r="I510" s="29"/>
    </row>
    <row r="511" ht="12.75">
      <c r="I511" s="29"/>
    </row>
    <row r="512" ht="12.75">
      <c r="I512" s="134"/>
    </row>
    <row r="513" ht="12.75">
      <c r="I513" s="29"/>
    </row>
    <row r="514" ht="12.75">
      <c r="I514" s="135"/>
    </row>
    <row r="515" ht="12.75">
      <c r="I515" s="29"/>
    </row>
    <row r="516" ht="12.75">
      <c r="I516" s="29"/>
    </row>
    <row r="517" ht="12.75">
      <c r="I517" s="134"/>
    </row>
    <row r="518" ht="12.75">
      <c r="I518" s="29"/>
    </row>
    <row r="519" ht="12.75">
      <c r="I519" s="132"/>
    </row>
    <row r="520" ht="12.75">
      <c r="I520" s="29"/>
    </row>
    <row r="521" ht="12.75">
      <c r="I521" s="134"/>
    </row>
    <row r="522" ht="12.75">
      <c r="I522" s="29"/>
    </row>
    <row r="523" ht="12.75">
      <c r="I523" s="29"/>
    </row>
    <row r="524" ht="12.75">
      <c r="I524" s="29"/>
    </row>
    <row r="525" ht="12.75">
      <c r="I525" s="29"/>
    </row>
    <row r="526" ht="12.75">
      <c r="I526" s="29"/>
    </row>
    <row r="527" ht="12.75">
      <c r="I527" s="29"/>
    </row>
    <row r="528" ht="12.75">
      <c r="I528" s="29"/>
    </row>
    <row r="529" ht="12.75">
      <c r="I529" s="29"/>
    </row>
    <row r="530" ht="12.75">
      <c r="I530" s="29"/>
    </row>
    <row r="531" ht="12.75">
      <c r="I531" s="29"/>
    </row>
    <row r="532" ht="12.75">
      <c r="I532" s="29"/>
    </row>
    <row r="533" ht="12.75">
      <c r="I533" s="29"/>
    </row>
    <row r="534" ht="12.75">
      <c r="I534" s="134"/>
    </row>
    <row r="535" ht="12.75">
      <c r="I535" s="29"/>
    </row>
    <row r="536" ht="12.75">
      <c r="I536" s="29"/>
    </row>
    <row r="537" ht="12.75">
      <c r="I537" s="29"/>
    </row>
    <row r="538" ht="12.75">
      <c r="I538" s="29"/>
    </row>
    <row r="539" ht="12.75">
      <c r="I539" s="29"/>
    </row>
    <row r="540" ht="12.75">
      <c r="I540" s="29"/>
    </row>
    <row r="541" ht="12.75">
      <c r="I541" s="29"/>
    </row>
    <row r="542" ht="12.75">
      <c r="I542" s="29"/>
    </row>
    <row r="543" ht="12.75">
      <c r="I543" s="134"/>
    </row>
    <row r="544" ht="12.75">
      <c r="I544" s="29"/>
    </row>
    <row r="545" ht="12.75">
      <c r="I545" s="29"/>
    </row>
    <row r="546" ht="12.75">
      <c r="I546" s="29"/>
    </row>
    <row r="547" ht="12.75">
      <c r="I547" s="29"/>
    </row>
    <row r="548" ht="12.75">
      <c r="I548" s="29"/>
    </row>
    <row r="549" ht="12.75">
      <c r="I549" s="29"/>
    </row>
    <row r="550" ht="12.75">
      <c r="I550" s="29"/>
    </row>
    <row r="551" ht="12.75">
      <c r="I551" s="29"/>
    </row>
    <row r="552" ht="12.75">
      <c r="I552" s="134"/>
    </row>
    <row r="553" ht="12.75">
      <c r="I553" s="29"/>
    </row>
    <row r="554" ht="12.75">
      <c r="I554" s="29"/>
    </row>
    <row r="555" ht="12.75">
      <c r="I555" s="29"/>
    </row>
    <row r="556" ht="12.75">
      <c r="I556" s="29"/>
    </row>
    <row r="557" ht="12.75">
      <c r="I557" s="29"/>
    </row>
    <row r="558" ht="12.75">
      <c r="I558" s="134"/>
    </row>
    <row r="559" ht="12.75">
      <c r="I559" s="29"/>
    </row>
    <row r="560" ht="12.75">
      <c r="I560" s="29"/>
    </row>
    <row r="561" ht="12.75">
      <c r="I561" s="29"/>
    </row>
    <row r="562" ht="12.75">
      <c r="I562" s="134"/>
    </row>
    <row r="563" ht="12.75">
      <c r="I563" s="29"/>
    </row>
    <row r="564" ht="12.75">
      <c r="I564" s="135"/>
    </row>
    <row r="565" ht="12.75">
      <c r="I565" s="136"/>
    </row>
    <row r="566" ht="12.75">
      <c r="I566" s="159"/>
    </row>
    <row r="567" ht="12.75">
      <c r="I567" s="160"/>
    </row>
    <row r="568" ht="12.75">
      <c r="I568" s="159"/>
    </row>
    <row r="569" ht="12.75">
      <c r="I569" s="29"/>
    </row>
    <row r="570" ht="12.75">
      <c r="I570" s="134"/>
    </row>
    <row r="571" ht="12.75">
      <c r="I571" s="29"/>
    </row>
    <row r="572" ht="12.75">
      <c r="I572" s="29"/>
    </row>
    <row r="573" ht="12.75">
      <c r="I573" s="29"/>
    </row>
    <row r="574" ht="12.75">
      <c r="I574" s="134"/>
    </row>
    <row r="575" ht="12.75">
      <c r="I575" s="29"/>
    </row>
    <row r="576" ht="12.75">
      <c r="I576" s="51"/>
    </row>
    <row r="577" ht="12.75">
      <c r="I577" s="51"/>
    </row>
    <row r="578" ht="12.75">
      <c r="I578" s="51"/>
    </row>
    <row r="579" ht="12.75">
      <c r="I579" s="51"/>
    </row>
    <row r="580" ht="12.75">
      <c r="I580" s="51"/>
    </row>
    <row r="581" ht="12.75">
      <c r="I581" s="51"/>
    </row>
    <row r="582" ht="12.75">
      <c r="I582" s="51"/>
    </row>
    <row r="583" ht="12.75">
      <c r="I583" s="51"/>
    </row>
    <row r="584" ht="12.75">
      <c r="I584" s="51"/>
    </row>
  </sheetData>
  <sheetProtection/>
  <mergeCells count="13">
    <mergeCell ref="F4:F5"/>
    <mergeCell ref="B4:B5"/>
    <mergeCell ref="C4:C5"/>
    <mergeCell ref="B306:J306"/>
    <mergeCell ref="D4:D5"/>
    <mergeCell ref="E4:E5"/>
    <mergeCell ref="F1:J1"/>
    <mergeCell ref="G4:G5"/>
    <mergeCell ref="H4:H5"/>
    <mergeCell ref="H3:J3"/>
    <mergeCell ref="B2:J2"/>
    <mergeCell ref="J4:J5"/>
    <mergeCell ref="I4:I5"/>
  </mergeCells>
  <printOptions horizontalCentered="1"/>
  <pageMargins left="0.5905511811023623" right="0.1968503937007874" top="0.7874015748031497" bottom="0.3937007874015748" header="0" footer="0"/>
  <pageSetup horizontalDpi="600" verticalDpi="600" orientation="portrait" paperSize="9" scale="95" r:id="rId1"/>
  <rowBreaks count="9" manualBreakCount="9">
    <brk id="33" min="1" max="9" man="1"/>
    <brk id="67" min="1" max="9" man="1"/>
    <brk id="108" min="1" max="9" man="1"/>
    <brk id="144" min="1" max="9" man="1"/>
    <brk id="169" min="1" max="9" man="1"/>
    <brk id="203" min="1" max="9" man="1"/>
    <brk id="238" min="1" max="9" man="1"/>
    <brk id="265" min="1" max="9" man="1"/>
    <brk id="287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S616"/>
  <sheetViews>
    <sheetView view="pageBreakPreview" zoomScaleNormal="75" zoomScaleSheetLayoutView="100" zoomScalePageLayoutView="0" workbookViewId="0" topLeftCell="A343">
      <selection activeCell="F4" sqref="F4"/>
    </sheetView>
  </sheetViews>
  <sheetFormatPr defaultColWidth="9.00390625" defaultRowHeight="12.75"/>
  <cols>
    <col min="1" max="1" width="49.75390625" style="120" customWidth="1"/>
    <col min="2" max="2" width="4.75390625" style="77" customWidth="1"/>
    <col min="3" max="4" width="3.625" style="77" customWidth="1"/>
    <col min="5" max="5" width="10.00390625" style="77" customWidth="1"/>
    <col min="6" max="6" width="4.875" style="77" customWidth="1"/>
    <col min="7" max="7" width="2.625" style="77" customWidth="1"/>
    <col min="8" max="8" width="5.625" style="77" hidden="1" customWidth="1"/>
    <col min="9" max="9" width="10.125" style="121" customWidth="1"/>
    <col min="10" max="10" width="9.25390625" style="121" customWidth="1"/>
    <col min="11" max="11" width="10.75390625" style="121" customWidth="1"/>
    <col min="12" max="12" width="9.125" style="79" customWidth="1"/>
    <col min="13" max="13" width="20.625" style="79" customWidth="1"/>
    <col min="14" max="17" width="9.125" style="79" hidden="1" customWidth="1"/>
    <col min="18" max="18" width="25.625" style="79" customWidth="1"/>
    <col min="19" max="16384" width="9.125" style="79" customWidth="1"/>
  </cols>
  <sheetData>
    <row r="1" spans="1:12" ht="116.25" customHeight="1">
      <c r="A1" s="75" t="s">
        <v>102</v>
      </c>
      <c r="B1" s="76"/>
      <c r="C1" s="76"/>
      <c r="E1" s="261" t="s">
        <v>292</v>
      </c>
      <c r="F1" s="261"/>
      <c r="G1" s="261"/>
      <c r="H1" s="261"/>
      <c r="I1" s="261"/>
      <c r="J1" s="261"/>
      <c r="K1" s="261"/>
      <c r="L1" s="78"/>
    </row>
    <row r="2" spans="1:11" ht="18.75">
      <c r="A2" s="262" t="s">
        <v>245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s="84" customFormat="1" ht="12.75" customHeight="1">
      <c r="A3" s="81"/>
      <c r="B3" s="82"/>
      <c r="C3" s="82"/>
      <c r="D3" s="82"/>
      <c r="E3" s="82"/>
      <c r="F3" s="82"/>
      <c r="G3" s="82"/>
      <c r="H3" s="82"/>
      <c r="J3" s="83"/>
      <c r="K3" s="167" t="s">
        <v>44</v>
      </c>
    </row>
    <row r="4" spans="1:19" s="88" customFormat="1" ht="29.25" customHeight="1">
      <c r="A4" s="85" t="s">
        <v>0</v>
      </c>
      <c r="B4" s="86" t="s">
        <v>103</v>
      </c>
      <c r="C4" s="86" t="s">
        <v>104</v>
      </c>
      <c r="D4" s="86" t="s">
        <v>105</v>
      </c>
      <c r="E4" s="86" t="s">
        <v>106</v>
      </c>
      <c r="F4" s="86" t="s">
        <v>107</v>
      </c>
      <c r="G4" s="86" t="s">
        <v>118</v>
      </c>
      <c r="H4" s="86" t="s">
        <v>119</v>
      </c>
      <c r="I4" s="87" t="s">
        <v>1</v>
      </c>
      <c r="J4" s="87" t="s">
        <v>126</v>
      </c>
      <c r="K4" s="87" t="s">
        <v>274</v>
      </c>
      <c r="M4" s="89"/>
      <c r="N4" s="89"/>
      <c r="O4" s="89"/>
      <c r="P4" s="89"/>
      <c r="Q4" s="89"/>
      <c r="R4" s="89"/>
      <c r="S4" s="89"/>
    </row>
    <row r="5" spans="1:19" s="88" customFormat="1" ht="31.5" customHeight="1">
      <c r="A5" s="58" t="s">
        <v>108</v>
      </c>
      <c r="B5" s="37" t="s">
        <v>109</v>
      </c>
      <c r="C5" s="37"/>
      <c r="D5" s="37"/>
      <c r="E5" s="37"/>
      <c r="F5" s="37"/>
      <c r="G5" s="67"/>
      <c r="H5" s="67"/>
      <c r="I5" s="141">
        <f>I6</f>
        <v>2175.8</v>
      </c>
      <c r="J5" s="141">
        <f>J6</f>
        <v>0</v>
      </c>
      <c r="K5" s="68">
        <f>I5+J5</f>
        <v>2175.8</v>
      </c>
      <c r="M5" s="263"/>
      <c r="N5" s="264" t="s">
        <v>127</v>
      </c>
      <c r="O5" s="263" t="s">
        <v>126</v>
      </c>
      <c r="P5" s="264" t="s">
        <v>127</v>
      </c>
      <c r="Q5" s="263" t="s">
        <v>126</v>
      </c>
      <c r="R5" s="264"/>
      <c r="S5" s="89"/>
    </row>
    <row r="6" spans="1:19" s="88" customFormat="1" ht="18" customHeight="1">
      <c r="A6" s="58" t="s">
        <v>2</v>
      </c>
      <c r="B6" s="37" t="s">
        <v>109</v>
      </c>
      <c r="C6" s="37" t="s">
        <v>21</v>
      </c>
      <c r="D6" s="37"/>
      <c r="E6" s="37"/>
      <c r="F6" s="37"/>
      <c r="G6" s="37"/>
      <c r="H6" s="37"/>
      <c r="I6" s="57">
        <f>I7</f>
        <v>2175.8</v>
      </c>
      <c r="J6" s="57">
        <f>J7</f>
        <v>0</v>
      </c>
      <c r="K6" s="68">
        <f aca="true" t="shared" si="0" ref="K6:K78">I6+J6</f>
        <v>2175.8</v>
      </c>
      <c r="M6" s="263"/>
      <c r="N6" s="264"/>
      <c r="O6" s="263"/>
      <c r="P6" s="264"/>
      <c r="Q6" s="263"/>
      <c r="R6" s="264"/>
      <c r="S6" s="89"/>
    </row>
    <row r="7" spans="1:19" s="88" customFormat="1" ht="32.25" customHeight="1">
      <c r="A7" s="58" t="s">
        <v>254</v>
      </c>
      <c r="B7" s="37" t="s">
        <v>109</v>
      </c>
      <c r="C7" s="37" t="s">
        <v>21</v>
      </c>
      <c r="D7" s="37" t="s">
        <v>22</v>
      </c>
      <c r="E7" s="37"/>
      <c r="F7" s="37"/>
      <c r="G7" s="37"/>
      <c r="H7" s="37"/>
      <c r="I7" s="142">
        <f>I8+I11+I14</f>
        <v>2175.8</v>
      </c>
      <c r="J7" s="142">
        <f>J8+J11+J14</f>
        <v>0</v>
      </c>
      <c r="K7" s="68">
        <f t="shared" si="0"/>
        <v>2175.8</v>
      </c>
      <c r="M7" s="89"/>
      <c r="N7" s="89"/>
      <c r="O7" s="89"/>
      <c r="P7" s="89"/>
      <c r="Q7" s="89"/>
      <c r="R7" s="89"/>
      <c r="S7" s="89"/>
    </row>
    <row r="8" spans="1:19" s="88" customFormat="1" ht="18" customHeight="1">
      <c r="A8" s="90" t="s">
        <v>34</v>
      </c>
      <c r="B8" s="38" t="s">
        <v>109</v>
      </c>
      <c r="C8" s="38" t="s">
        <v>21</v>
      </c>
      <c r="D8" s="38" t="s">
        <v>22</v>
      </c>
      <c r="E8" s="38" t="s">
        <v>62</v>
      </c>
      <c r="F8" s="38"/>
      <c r="G8" s="38"/>
      <c r="H8" s="38"/>
      <c r="I8" s="56">
        <f>I9</f>
        <v>1072</v>
      </c>
      <c r="J8" s="56">
        <f>J9</f>
        <v>0</v>
      </c>
      <c r="K8" s="163">
        <f t="shared" si="0"/>
        <v>1072</v>
      </c>
      <c r="M8" s="168"/>
      <c r="N8" s="89"/>
      <c r="O8" s="89"/>
      <c r="P8" s="89"/>
      <c r="Q8" s="89"/>
      <c r="R8" s="89"/>
      <c r="S8" s="89"/>
    </row>
    <row r="9" spans="1:19" s="91" customFormat="1" ht="32.25" customHeight="1">
      <c r="A9" s="54" t="s">
        <v>59</v>
      </c>
      <c r="B9" s="55" t="s">
        <v>109</v>
      </c>
      <c r="C9" s="55" t="s">
        <v>21</v>
      </c>
      <c r="D9" s="55" t="s">
        <v>22</v>
      </c>
      <c r="E9" s="55" t="s">
        <v>62</v>
      </c>
      <c r="F9" s="55" t="s">
        <v>182</v>
      </c>
      <c r="G9" s="55"/>
      <c r="H9" s="55"/>
      <c r="I9" s="60">
        <f>I10</f>
        <v>1072</v>
      </c>
      <c r="J9" s="60">
        <f>J10</f>
        <v>0</v>
      </c>
      <c r="K9" s="166">
        <f t="shared" si="0"/>
        <v>1072</v>
      </c>
      <c r="M9" s="92"/>
      <c r="N9" s="92"/>
      <c r="O9" s="92"/>
      <c r="P9" s="92"/>
      <c r="Q9" s="92"/>
      <c r="R9" s="92"/>
      <c r="S9" s="92"/>
    </row>
    <row r="10" spans="1:19" s="91" customFormat="1" ht="18" customHeight="1">
      <c r="A10" s="93" t="s">
        <v>157</v>
      </c>
      <c r="B10" s="38" t="s">
        <v>109</v>
      </c>
      <c r="C10" s="38" t="s">
        <v>21</v>
      </c>
      <c r="D10" s="38" t="s">
        <v>22</v>
      </c>
      <c r="E10" s="38" t="s">
        <v>62</v>
      </c>
      <c r="F10" s="38" t="s">
        <v>182</v>
      </c>
      <c r="G10" s="38" t="s">
        <v>120</v>
      </c>
      <c r="H10" s="38"/>
      <c r="I10" s="143">
        <v>1072</v>
      </c>
      <c r="J10" s="143"/>
      <c r="K10" s="163">
        <f t="shared" si="0"/>
        <v>1072</v>
      </c>
      <c r="M10" s="92"/>
      <c r="N10" s="92"/>
      <c r="O10" s="92"/>
      <c r="P10" s="92"/>
      <c r="Q10" s="92"/>
      <c r="R10" s="92" t="s">
        <v>94</v>
      </c>
      <c r="S10" s="92"/>
    </row>
    <row r="11" spans="1:19" s="88" customFormat="1" ht="31.5" customHeight="1">
      <c r="A11" s="59" t="s">
        <v>60</v>
      </c>
      <c r="B11" s="38" t="s">
        <v>109</v>
      </c>
      <c r="C11" s="38" t="s">
        <v>21</v>
      </c>
      <c r="D11" s="38" t="s">
        <v>22</v>
      </c>
      <c r="E11" s="38" t="s">
        <v>61</v>
      </c>
      <c r="F11" s="38"/>
      <c r="G11" s="38"/>
      <c r="H11" s="38"/>
      <c r="I11" s="56">
        <f>I12</f>
        <v>1043.8</v>
      </c>
      <c r="J11" s="56">
        <f>J12</f>
        <v>0</v>
      </c>
      <c r="K11" s="163">
        <f t="shared" si="0"/>
        <v>1043.8</v>
      </c>
      <c r="M11" s="89"/>
      <c r="N11" s="89"/>
      <c r="O11" s="89"/>
      <c r="P11" s="89"/>
      <c r="Q11" s="89"/>
      <c r="R11" s="89"/>
      <c r="S11" s="89"/>
    </row>
    <row r="12" spans="1:97" s="88" customFormat="1" ht="30" customHeight="1">
      <c r="A12" s="94" t="s">
        <v>59</v>
      </c>
      <c r="B12" s="65" t="s">
        <v>109</v>
      </c>
      <c r="C12" s="65" t="s">
        <v>21</v>
      </c>
      <c r="D12" s="65" t="s">
        <v>22</v>
      </c>
      <c r="E12" s="65" t="s">
        <v>61</v>
      </c>
      <c r="F12" s="65" t="s">
        <v>182</v>
      </c>
      <c r="G12" s="65"/>
      <c r="H12" s="65"/>
      <c r="I12" s="95">
        <f>I13</f>
        <v>1043.8</v>
      </c>
      <c r="J12" s="95">
        <f>J13</f>
        <v>0</v>
      </c>
      <c r="K12" s="166">
        <f t="shared" si="0"/>
        <v>1043.8</v>
      </c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</row>
    <row r="13" spans="1:97" s="96" customFormat="1" ht="20.25" customHeight="1">
      <c r="A13" s="93" t="s">
        <v>157</v>
      </c>
      <c r="B13" s="38" t="s">
        <v>109</v>
      </c>
      <c r="C13" s="38" t="s">
        <v>21</v>
      </c>
      <c r="D13" s="38" t="s">
        <v>22</v>
      </c>
      <c r="E13" s="38" t="s">
        <v>61</v>
      </c>
      <c r="F13" s="38" t="s">
        <v>182</v>
      </c>
      <c r="G13" s="38" t="s">
        <v>120</v>
      </c>
      <c r="H13" s="38"/>
      <c r="I13" s="143">
        <v>1043.8</v>
      </c>
      <c r="J13" s="143"/>
      <c r="K13" s="163">
        <f t="shared" si="0"/>
        <v>1043.8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</row>
    <row r="14" spans="1:11" s="89" customFormat="1" ht="18.75" customHeight="1">
      <c r="A14" s="149" t="s">
        <v>201</v>
      </c>
      <c r="B14" s="38" t="s">
        <v>109</v>
      </c>
      <c r="C14" s="38" t="s">
        <v>21</v>
      </c>
      <c r="D14" s="38" t="s">
        <v>132</v>
      </c>
      <c r="E14" s="38" t="s">
        <v>200</v>
      </c>
      <c r="F14" s="38"/>
      <c r="G14" s="38"/>
      <c r="H14" s="38"/>
      <c r="I14" s="143">
        <f>I15</f>
        <v>60</v>
      </c>
      <c r="J14" s="143">
        <f>J15</f>
        <v>0</v>
      </c>
      <c r="K14" s="163">
        <f t="shared" si="0"/>
        <v>60</v>
      </c>
    </row>
    <row r="15" spans="1:11" s="89" customFormat="1" ht="15" customHeight="1">
      <c r="A15" s="157" t="s">
        <v>65</v>
      </c>
      <c r="B15" s="55" t="s">
        <v>109</v>
      </c>
      <c r="C15" s="55" t="s">
        <v>21</v>
      </c>
      <c r="D15" s="55" t="s">
        <v>132</v>
      </c>
      <c r="E15" s="55" t="s">
        <v>200</v>
      </c>
      <c r="F15" s="55" t="s">
        <v>63</v>
      </c>
      <c r="G15" s="55"/>
      <c r="H15" s="55"/>
      <c r="I15" s="144">
        <f>I16</f>
        <v>60</v>
      </c>
      <c r="J15" s="144">
        <f>J16</f>
        <v>0</v>
      </c>
      <c r="K15" s="166">
        <f t="shared" si="0"/>
        <v>60</v>
      </c>
    </row>
    <row r="16" spans="1:11" s="89" customFormat="1" ht="19.5" customHeight="1">
      <c r="A16" s="149" t="s">
        <v>157</v>
      </c>
      <c r="B16" s="38" t="s">
        <v>109</v>
      </c>
      <c r="C16" s="38" t="s">
        <v>21</v>
      </c>
      <c r="D16" s="38" t="s">
        <v>132</v>
      </c>
      <c r="E16" s="38" t="s">
        <v>200</v>
      </c>
      <c r="F16" s="38" t="s">
        <v>63</v>
      </c>
      <c r="G16" s="38" t="s">
        <v>120</v>
      </c>
      <c r="H16" s="38"/>
      <c r="I16" s="143">
        <v>60</v>
      </c>
      <c r="J16" s="143"/>
      <c r="K16" s="163">
        <f t="shared" si="0"/>
        <v>60</v>
      </c>
    </row>
    <row r="17" spans="1:97" s="88" customFormat="1" ht="31.5" customHeight="1">
      <c r="A17" s="66" t="s">
        <v>181</v>
      </c>
      <c r="B17" s="37" t="s">
        <v>110</v>
      </c>
      <c r="C17" s="37"/>
      <c r="D17" s="37"/>
      <c r="E17" s="37"/>
      <c r="F17" s="37"/>
      <c r="G17" s="37"/>
      <c r="H17" s="37"/>
      <c r="I17" s="142">
        <f aca="true" t="shared" si="1" ref="I17:J21">I18</f>
        <v>975</v>
      </c>
      <c r="J17" s="142">
        <f t="shared" si="1"/>
        <v>0</v>
      </c>
      <c r="K17" s="68">
        <f t="shared" si="0"/>
        <v>975</v>
      </c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</row>
    <row r="18" spans="1:70" s="88" customFormat="1" ht="15.75" customHeight="1">
      <c r="A18" s="58" t="s">
        <v>2</v>
      </c>
      <c r="B18" s="37" t="s">
        <v>110</v>
      </c>
      <c r="C18" s="37" t="s">
        <v>21</v>
      </c>
      <c r="D18" s="37"/>
      <c r="E18" s="37"/>
      <c r="F18" s="37"/>
      <c r="G18" s="37"/>
      <c r="H18" s="37"/>
      <c r="I18" s="57">
        <f t="shared" si="1"/>
        <v>975</v>
      </c>
      <c r="J18" s="57">
        <f t="shared" si="1"/>
        <v>0</v>
      </c>
      <c r="K18" s="68">
        <f t="shared" si="0"/>
        <v>975</v>
      </c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</row>
    <row r="19" spans="1:70" s="88" customFormat="1" ht="48" customHeight="1">
      <c r="A19" s="58" t="s">
        <v>111</v>
      </c>
      <c r="B19" s="38" t="s">
        <v>110</v>
      </c>
      <c r="C19" s="38" t="s">
        <v>21</v>
      </c>
      <c r="D19" s="38" t="s">
        <v>29</v>
      </c>
      <c r="E19" s="38"/>
      <c r="F19" s="38"/>
      <c r="G19" s="38"/>
      <c r="H19" s="38"/>
      <c r="I19" s="56">
        <f t="shared" si="1"/>
        <v>975</v>
      </c>
      <c r="J19" s="56">
        <f t="shared" si="1"/>
        <v>0</v>
      </c>
      <c r="K19" s="163">
        <f t="shared" si="0"/>
        <v>975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</row>
    <row r="20" spans="1:11" s="88" customFormat="1" ht="18" customHeight="1">
      <c r="A20" s="90" t="s">
        <v>34</v>
      </c>
      <c r="B20" s="55" t="s">
        <v>110</v>
      </c>
      <c r="C20" s="55" t="s">
        <v>21</v>
      </c>
      <c r="D20" s="55" t="s">
        <v>29</v>
      </c>
      <c r="E20" s="55" t="s">
        <v>62</v>
      </c>
      <c r="F20" s="55"/>
      <c r="G20" s="55"/>
      <c r="H20" s="55"/>
      <c r="I20" s="60">
        <f t="shared" si="1"/>
        <v>975</v>
      </c>
      <c r="J20" s="60">
        <f t="shared" si="1"/>
        <v>0</v>
      </c>
      <c r="K20" s="163">
        <f t="shared" si="0"/>
        <v>975</v>
      </c>
    </row>
    <row r="21" spans="1:11" s="88" customFormat="1" ht="30" customHeight="1">
      <c r="A21" s="54" t="s">
        <v>59</v>
      </c>
      <c r="B21" s="55" t="s">
        <v>110</v>
      </c>
      <c r="C21" s="55" t="s">
        <v>21</v>
      </c>
      <c r="D21" s="55" t="s">
        <v>29</v>
      </c>
      <c r="E21" s="55" t="s">
        <v>62</v>
      </c>
      <c r="F21" s="55" t="s">
        <v>182</v>
      </c>
      <c r="G21" s="55"/>
      <c r="H21" s="55"/>
      <c r="I21" s="60">
        <f t="shared" si="1"/>
        <v>975</v>
      </c>
      <c r="J21" s="60">
        <f t="shared" si="1"/>
        <v>0</v>
      </c>
      <c r="K21" s="166">
        <f t="shared" si="0"/>
        <v>975</v>
      </c>
    </row>
    <row r="22" spans="1:11" s="97" customFormat="1" ht="20.25" customHeight="1">
      <c r="A22" s="93" t="s">
        <v>157</v>
      </c>
      <c r="B22" s="38" t="s">
        <v>110</v>
      </c>
      <c r="C22" s="38" t="s">
        <v>21</v>
      </c>
      <c r="D22" s="38" t="s">
        <v>29</v>
      </c>
      <c r="E22" s="38" t="s">
        <v>62</v>
      </c>
      <c r="F22" s="38" t="s">
        <v>182</v>
      </c>
      <c r="G22" s="38" t="s">
        <v>120</v>
      </c>
      <c r="H22" s="69"/>
      <c r="I22" s="143">
        <v>975</v>
      </c>
      <c r="J22" s="143"/>
      <c r="K22" s="163">
        <f t="shared" si="0"/>
        <v>975</v>
      </c>
    </row>
    <row r="23" spans="1:11" s="84" customFormat="1" ht="31.5">
      <c r="A23" s="58" t="s">
        <v>122</v>
      </c>
      <c r="B23" s="37" t="s">
        <v>112</v>
      </c>
      <c r="C23" s="37"/>
      <c r="D23" s="37"/>
      <c r="E23" s="37"/>
      <c r="F23" s="38"/>
      <c r="G23" s="38"/>
      <c r="H23" s="38"/>
      <c r="I23" s="57">
        <f>I24+I95</f>
        <v>367358.49999999994</v>
      </c>
      <c r="J23" s="57">
        <f>J24+J95</f>
        <v>0</v>
      </c>
      <c r="K23" s="68">
        <f t="shared" si="0"/>
        <v>367358.49999999994</v>
      </c>
    </row>
    <row r="24" spans="1:11" s="97" customFormat="1" ht="15.75" customHeight="1">
      <c r="A24" s="58" t="s">
        <v>11</v>
      </c>
      <c r="B24" s="37" t="s">
        <v>112</v>
      </c>
      <c r="C24" s="37" t="s">
        <v>28</v>
      </c>
      <c r="D24" s="38"/>
      <c r="E24" s="38"/>
      <c r="F24" s="38"/>
      <c r="G24" s="38"/>
      <c r="H24" s="38"/>
      <c r="I24" s="57">
        <f>I25+I33+I77+I85</f>
        <v>362558.99999999994</v>
      </c>
      <c r="J24" s="57">
        <f>J25+J33+J77+J85</f>
        <v>0</v>
      </c>
      <c r="K24" s="68">
        <f t="shared" si="0"/>
        <v>362558.99999999994</v>
      </c>
    </row>
    <row r="25" spans="1:11" s="84" customFormat="1" ht="15.75">
      <c r="A25" s="58" t="s">
        <v>12</v>
      </c>
      <c r="B25" s="37" t="s">
        <v>112</v>
      </c>
      <c r="C25" s="37" t="s">
        <v>28</v>
      </c>
      <c r="D25" s="37" t="s">
        <v>21</v>
      </c>
      <c r="E25" s="37"/>
      <c r="F25" s="37"/>
      <c r="G25" s="37"/>
      <c r="H25" s="37"/>
      <c r="I25" s="57">
        <f>I26</f>
        <v>114375.7</v>
      </c>
      <c r="J25" s="57">
        <f>J26</f>
        <v>0</v>
      </c>
      <c r="K25" s="68">
        <f t="shared" si="0"/>
        <v>114375.7</v>
      </c>
    </row>
    <row r="26" spans="1:11" s="84" customFormat="1" ht="15.75" customHeight="1">
      <c r="A26" s="59" t="s">
        <v>256</v>
      </c>
      <c r="B26" s="38" t="s">
        <v>112</v>
      </c>
      <c r="C26" s="38" t="s">
        <v>28</v>
      </c>
      <c r="D26" s="38" t="s">
        <v>21</v>
      </c>
      <c r="E26" s="38" t="s">
        <v>77</v>
      </c>
      <c r="F26" s="55"/>
      <c r="G26" s="55"/>
      <c r="H26" s="55"/>
      <c r="I26" s="56">
        <f>I27+I29+I31</f>
        <v>114375.7</v>
      </c>
      <c r="J26" s="56">
        <f>J27+J29+J31</f>
        <v>0</v>
      </c>
      <c r="K26" s="163">
        <f t="shared" si="0"/>
        <v>114375.7</v>
      </c>
    </row>
    <row r="27" spans="1:11" s="84" customFormat="1" ht="64.5" customHeight="1">
      <c r="A27" s="54" t="s">
        <v>177</v>
      </c>
      <c r="B27" s="55" t="s">
        <v>112</v>
      </c>
      <c r="C27" s="55" t="s">
        <v>28</v>
      </c>
      <c r="D27" s="55" t="s">
        <v>21</v>
      </c>
      <c r="E27" s="55" t="s">
        <v>77</v>
      </c>
      <c r="F27" s="55" t="s">
        <v>184</v>
      </c>
      <c r="G27" s="55"/>
      <c r="H27" s="55"/>
      <c r="I27" s="60">
        <f>I28</f>
        <v>107738.5</v>
      </c>
      <c r="J27" s="60">
        <f>J28</f>
        <v>0</v>
      </c>
      <c r="K27" s="166">
        <f t="shared" si="0"/>
        <v>107738.5</v>
      </c>
    </row>
    <row r="28" spans="1:11" s="84" customFormat="1" ht="17.25" customHeight="1">
      <c r="A28" s="93" t="s">
        <v>157</v>
      </c>
      <c r="B28" s="38" t="s">
        <v>112</v>
      </c>
      <c r="C28" s="38" t="s">
        <v>28</v>
      </c>
      <c r="D28" s="38" t="s">
        <v>21</v>
      </c>
      <c r="E28" s="38" t="s">
        <v>77</v>
      </c>
      <c r="F28" s="38" t="s">
        <v>184</v>
      </c>
      <c r="G28" s="38" t="s">
        <v>120</v>
      </c>
      <c r="H28" s="38"/>
      <c r="I28" s="143">
        <v>107738.5</v>
      </c>
      <c r="J28" s="143"/>
      <c r="K28" s="163">
        <f t="shared" si="0"/>
        <v>107738.5</v>
      </c>
    </row>
    <row r="29" spans="1:11" s="84" customFormat="1" ht="18" customHeight="1">
      <c r="A29" s="54" t="s">
        <v>186</v>
      </c>
      <c r="B29" s="55" t="s">
        <v>112</v>
      </c>
      <c r="C29" s="55" t="s">
        <v>28</v>
      </c>
      <c r="D29" s="55" t="s">
        <v>21</v>
      </c>
      <c r="E29" s="55" t="s">
        <v>77</v>
      </c>
      <c r="F29" s="55" t="s">
        <v>185</v>
      </c>
      <c r="G29" s="55"/>
      <c r="H29" s="38"/>
      <c r="I29" s="56">
        <f>I30</f>
        <v>2508</v>
      </c>
      <c r="J29" s="56">
        <f>J30</f>
        <v>0</v>
      </c>
      <c r="K29" s="166">
        <f t="shared" si="0"/>
        <v>2508</v>
      </c>
    </row>
    <row r="30" spans="1:11" s="84" customFormat="1" ht="16.5" customHeight="1">
      <c r="A30" s="93" t="s">
        <v>157</v>
      </c>
      <c r="B30" s="38" t="s">
        <v>112</v>
      </c>
      <c r="C30" s="38" t="s">
        <v>28</v>
      </c>
      <c r="D30" s="38" t="s">
        <v>21</v>
      </c>
      <c r="E30" s="38" t="s">
        <v>77</v>
      </c>
      <c r="F30" s="38" t="s">
        <v>185</v>
      </c>
      <c r="G30" s="38" t="s">
        <v>120</v>
      </c>
      <c r="H30" s="38"/>
      <c r="I30" s="143">
        <v>2508</v>
      </c>
      <c r="J30" s="143"/>
      <c r="K30" s="163">
        <f t="shared" si="0"/>
        <v>2508</v>
      </c>
    </row>
    <row r="31" spans="1:11" s="97" customFormat="1" ht="15.75" customHeight="1">
      <c r="A31" s="54" t="s">
        <v>178</v>
      </c>
      <c r="B31" s="55" t="s">
        <v>112</v>
      </c>
      <c r="C31" s="55" t="s">
        <v>28</v>
      </c>
      <c r="D31" s="55" t="s">
        <v>21</v>
      </c>
      <c r="E31" s="55" t="s">
        <v>77</v>
      </c>
      <c r="F31" s="55" t="s">
        <v>66</v>
      </c>
      <c r="G31" s="55"/>
      <c r="H31" s="55"/>
      <c r="I31" s="60">
        <f>I32</f>
        <v>4129.2</v>
      </c>
      <c r="J31" s="60">
        <f>J32</f>
        <v>0</v>
      </c>
      <c r="K31" s="166">
        <f t="shared" si="0"/>
        <v>4129.2</v>
      </c>
    </row>
    <row r="32" spans="1:11" s="97" customFormat="1" ht="18.75" customHeight="1">
      <c r="A32" s="93" t="s">
        <v>157</v>
      </c>
      <c r="B32" s="38" t="s">
        <v>112</v>
      </c>
      <c r="C32" s="38" t="s">
        <v>28</v>
      </c>
      <c r="D32" s="38" t="s">
        <v>21</v>
      </c>
      <c r="E32" s="38" t="s">
        <v>77</v>
      </c>
      <c r="F32" s="38" t="s">
        <v>66</v>
      </c>
      <c r="G32" s="38" t="s">
        <v>120</v>
      </c>
      <c r="H32" s="38"/>
      <c r="I32" s="143">
        <v>4129.2</v>
      </c>
      <c r="J32" s="143"/>
      <c r="K32" s="163">
        <f t="shared" si="0"/>
        <v>4129.2</v>
      </c>
    </row>
    <row r="33" spans="1:11" s="84" customFormat="1" ht="17.25" customHeight="1">
      <c r="A33" s="58" t="s">
        <v>13</v>
      </c>
      <c r="B33" s="37" t="s">
        <v>112</v>
      </c>
      <c r="C33" s="37" t="s">
        <v>28</v>
      </c>
      <c r="D33" s="37" t="s">
        <v>27</v>
      </c>
      <c r="E33" s="37"/>
      <c r="F33" s="37"/>
      <c r="G33" s="37"/>
      <c r="H33" s="37"/>
      <c r="I33" s="57">
        <f>I34+I39+I44+I49+I52+I57+I69+I72</f>
        <v>224507.59999999998</v>
      </c>
      <c r="J33" s="57">
        <f>J34+J39+J44+J49+J52+J57+J69+J72</f>
        <v>0</v>
      </c>
      <c r="K33" s="57">
        <f t="shared" si="0"/>
        <v>224507.59999999998</v>
      </c>
    </row>
    <row r="34" spans="1:11" s="84" customFormat="1" ht="30.75" customHeight="1">
      <c r="A34" s="59" t="s">
        <v>231</v>
      </c>
      <c r="B34" s="38" t="s">
        <v>112</v>
      </c>
      <c r="C34" s="38" t="s">
        <v>28</v>
      </c>
      <c r="D34" s="38" t="s">
        <v>27</v>
      </c>
      <c r="E34" s="38" t="s">
        <v>160</v>
      </c>
      <c r="F34" s="38"/>
      <c r="G34" s="38"/>
      <c r="H34" s="38"/>
      <c r="I34" s="56">
        <f>I35+I37</f>
        <v>100</v>
      </c>
      <c r="J34" s="56">
        <f>J35+J37</f>
        <v>0</v>
      </c>
      <c r="K34" s="56">
        <f t="shared" si="0"/>
        <v>100</v>
      </c>
    </row>
    <row r="35" spans="1:11" s="84" customFormat="1" ht="15" customHeight="1">
      <c r="A35" s="54" t="s">
        <v>65</v>
      </c>
      <c r="B35" s="55" t="s">
        <v>112</v>
      </c>
      <c r="C35" s="55" t="s">
        <v>28</v>
      </c>
      <c r="D35" s="55" t="s">
        <v>27</v>
      </c>
      <c r="E35" s="55" t="s">
        <v>160</v>
      </c>
      <c r="F35" s="55" t="s">
        <v>63</v>
      </c>
      <c r="G35" s="55"/>
      <c r="H35" s="55"/>
      <c r="I35" s="60">
        <f>I36</f>
        <v>100</v>
      </c>
      <c r="J35" s="60">
        <f>J36</f>
        <v>-100</v>
      </c>
      <c r="K35" s="60">
        <f t="shared" si="0"/>
        <v>0</v>
      </c>
    </row>
    <row r="36" spans="1:11" s="84" customFormat="1" ht="15.75">
      <c r="A36" s="59" t="s">
        <v>157</v>
      </c>
      <c r="B36" s="38" t="s">
        <v>112</v>
      </c>
      <c r="C36" s="38" t="s">
        <v>28</v>
      </c>
      <c r="D36" s="38" t="s">
        <v>27</v>
      </c>
      <c r="E36" s="38" t="s">
        <v>160</v>
      </c>
      <c r="F36" s="38" t="s">
        <v>63</v>
      </c>
      <c r="G36" s="38" t="s">
        <v>120</v>
      </c>
      <c r="H36" s="38"/>
      <c r="I36" s="143">
        <v>100</v>
      </c>
      <c r="J36" s="143">
        <v>-100</v>
      </c>
      <c r="K36" s="60">
        <f t="shared" si="0"/>
        <v>0</v>
      </c>
    </row>
    <row r="37" spans="1:11" s="84" customFormat="1" ht="18" customHeight="1">
      <c r="A37" s="54" t="s">
        <v>280</v>
      </c>
      <c r="B37" s="55" t="s">
        <v>112</v>
      </c>
      <c r="C37" s="55" t="s">
        <v>28</v>
      </c>
      <c r="D37" s="55" t="s">
        <v>27</v>
      </c>
      <c r="E37" s="55" t="s">
        <v>160</v>
      </c>
      <c r="F37" s="55" t="s">
        <v>185</v>
      </c>
      <c r="G37" s="55"/>
      <c r="H37" s="55"/>
      <c r="I37" s="144"/>
      <c r="J37" s="144">
        <f>J38</f>
        <v>100</v>
      </c>
      <c r="K37" s="60">
        <f>K38</f>
        <v>100</v>
      </c>
    </row>
    <row r="38" spans="1:11" s="84" customFormat="1" ht="14.25" customHeight="1">
      <c r="A38" s="93" t="s">
        <v>157</v>
      </c>
      <c r="B38" s="38" t="s">
        <v>112</v>
      </c>
      <c r="C38" s="38" t="s">
        <v>28</v>
      </c>
      <c r="D38" s="38" t="s">
        <v>27</v>
      </c>
      <c r="E38" s="38" t="s">
        <v>160</v>
      </c>
      <c r="F38" s="38" t="s">
        <v>185</v>
      </c>
      <c r="G38" s="38" t="s">
        <v>120</v>
      </c>
      <c r="H38" s="38"/>
      <c r="I38" s="143"/>
      <c r="J38" s="143">
        <v>100</v>
      </c>
      <c r="K38" s="56">
        <f>I38+J38</f>
        <v>100</v>
      </c>
    </row>
    <row r="39" spans="1:11" s="84" customFormat="1" ht="32.25" customHeight="1">
      <c r="A39" s="59" t="s">
        <v>35</v>
      </c>
      <c r="B39" s="38" t="s">
        <v>112</v>
      </c>
      <c r="C39" s="38" t="s">
        <v>28</v>
      </c>
      <c r="D39" s="38" t="s">
        <v>27</v>
      </c>
      <c r="E39" s="38" t="s">
        <v>78</v>
      </c>
      <c r="F39" s="55"/>
      <c r="G39" s="55"/>
      <c r="H39" s="55"/>
      <c r="I39" s="56">
        <f>I40+I42</f>
        <v>32209</v>
      </c>
      <c r="J39" s="56">
        <f>J40+J42</f>
        <v>0</v>
      </c>
      <c r="K39" s="56">
        <f t="shared" si="0"/>
        <v>32209</v>
      </c>
    </row>
    <row r="40" spans="1:11" s="84" customFormat="1" ht="65.25" customHeight="1">
      <c r="A40" s="54" t="s">
        <v>177</v>
      </c>
      <c r="B40" s="55" t="s">
        <v>112</v>
      </c>
      <c r="C40" s="55" t="s">
        <v>28</v>
      </c>
      <c r="D40" s="55" t="s">
        <v>27</v>
      </c>
      <c r="E40" s="55" t="s">
        <v>78</v>
      </c>
      <c r="F40" s="55" t="s">
        <v>184</v>
      </c>
      <c r="G40" s="55"/>
      <c r="H40" s="55"/>
      <c r="I40" s="60">
        <f>I41</f>
        <v>29809</v>
      </c>
      <c r="J40" s="60">
        <f>J41</f>
        <v>0</v>
      </c>
      <c r="K40" s="166">
        <f t="shared" si="0"/>
        <v>29809</v>
      </c>
    </row>
    <row r="41" spans="1:11" s="84" customFormat="1" ht="15.75">
      <c r="A41" s="93" t="s">
        <v>157</v>
      </c>
      <c r="B41" s="38" t="s">
        <v>112</v>
      </c>
      <c r="C41" s="38" t="s">
        <v>28</v>
      </c>
      <c r="D41" s="38" t="s">
        <v>27</v>
      </c>
      <c r="E41" s="38" t="s">
        <v>78</v>
      </c>
      <c r="F41" s="38" t="s">
        <v>184</v>
      </c>
      <c r="G41" s="38" t="s">
        <v>120</v>
      </c>
      <c r="H41" s="38"/>
      <c r="I41" s="143">
        <v>29809</v>
      </c>
      <c r="J41" s="143"/>
      <c r="K41" s="163">
        <f t="shared" si="0"/>
        <v>29809</v>
      </c>
    </row>
    <row r="42" spans="1:11" s="84" customFormat="1" ht="16.5" customHeight="1">
      <c r="A42" s="54" t="s">
        <v>186</v>
      </c>
      <c r="B42" s="55" t="s">
        <v>112</v>
      </c>
      <c r="C42" s="55" t="s">
        <v>28</v>
      </c>
      <c r="D42" s="55" t="s">
        <v>27</v>
      </c>
      <c r="E42" s="55" t="s">
        <v>78</v>
      </c>
      <c r="F42" s="55" t="s">
        <v>185</v>
      </c>
      <c r="G42" s="55"/>
      <c r="H42" s="55"/>
      <c r="I42" s="60">
        <f>I43</f>
        <v>2400</v>
      </c>
      <c r="J42" s="60">
        <f>J43</f>
        <v>0</v>
      </c>
      <c r="K42" s="166">
        <f t="shared" si="0"/>
        <v>2400</v>
      </c>
    </row>
    <row r="43" spans="1:11" s="84" customFormat="1" ht="14.25" customHeight="1">
      <c r="A43" s="93" t="s">
        <v>157</v>
      </c>
      <c r="B43" s="38" t="s">
        <v>112</v>
      </c>
      <c r="C43" s="38" t="s">
        <v>28</v>
      </c>
      <c r="D43" s="38" t="s">
        <v>27</v>
      </c>
      <c r="E43" s="38" t="s">
        <v>78</v>
      </c>
      <c r="F43" s="38" t="s">
        <v>185</v>
      </c>
      <c r="G43" s="38" t="s">
        <v>120</v>
      </c>
      <c r="H43" s="38"/>
      <c r="I43" s="143">
        <v>2400</v>
      </c>
      <c r="J43" s="143"/>
      <c r="K43" s="163">
        <f t="shared" si="0"/>
        <v>2400</v>
      </c>
    </row>
    <row r="44" spans="1:11" s="84" customFormat="1" ht="15.75">
      <c r="A44" s="59" t="s">
        <v>36</v>
      </c>
      <c r="B44" s="38" t="s">
        <v>112</v>
      </c>
      <c r="C44" s="38" t="s">
        <v>28</v>
      </c>
      <c r="D44" s="38" t="s">
        <v>27</v>
      </c>
      <c r="E44" s="38" t="s">
        <v>79</v>
      </c>
      <c r="F44" s="55"/>
      <c r="G44" s="55"/>
      <c r="H44" s="55"/>
      <c r="I44" s="56">
        <f>I45+I47</f>
        <v>14730.4</v>
      </c>
      <c r="J44" s="56">
        <f>J45+J47</f>
        <v>0</v>
      </c>
      <c r="K44" s="163">
        <f t="shared" si="0"/>
        <v>14730.4</v>
      </c>
    </row>
    <row r="45" spans="1:11" s="84" customFormat="1" ht="64.5" customHeight="1">
      <c r="A45" s="54" t="s">
        <v>177</v>
      </c>
      <c r="B45" s="55" t="s">
        <v>112</v>
      </c>
      <c r="C45" s="55" t="s">
        <v>28</v>
      </c>
      <c r="D45" s="55" t="s">
        <v>27</v>
      </c>
      <c r="E45" s="55" t="s">
        <v>79</v>
      </c>
      <c r="F45" s="55" t="s">
        <v>184</v>
      </c>
      <c r="G45" s="55"/>
      <c r="H45" s="55"/>
      <c r="I45" s="60">
        <f>I46</f>
        <v>14545.3</v>
      </c>
      <c r="J45" s="60">
        <f>J46</f>
        <v>0</v>
      </c>
      <c r="K45" s="166">
        <f t="shared" si="0"/>
        <v>14545.3</v>
      </c>
    </row>
    <row r="46" spans="1:11" s="84" customFormat="1" ht="15.75">
      <c r="A46" s="93" t="s">
        <v>157</v>
      </c>
      <c r="B46" s="38" t="s">
        <v>112</v>
      </c>
      <c r="C46" s="38" t="s">
        <v>28</v>
      </c>
      <c r="D46" s="38" t="s">
        <v>27</v>
      </c>
      <c r="E46" s="38" t="s">
        <v>79</v>
      </c>
      <c r="F46" s="38" t="s">
        <v>184</v>
      </c>
      <c r="G46" s="38" t="s">
        <v>120</v>
      </c>
      <c r="H46" s="38"/>
      <c r="I46" s="143">
        <v>14545.3</v>
      </c>
      <c r="J46" s="143"/>
      <c r="K46" s="163">
        <f t="shared" si="0"/>
        <v>14545.3</v>
      </c>
    </row>
    <row r="47" spans="1:11" s="84" customFormat="1" ht="15" customHeight="1">
      <c r="A47" s="54" t="s">
        <v>186</v>
      </c>
      <c r="B47" s="55" t="s">
        <v>112</v>
      </c>
      <c r="C47" s="55" t="s">
        <v>28</v>
      </c>
      <c r="D47" s="55" t="s">
        <v>27</v>
      </c>
      <c r="E47" s="55" t="s">
        <v>79</v>
      </c>
      <c r="F47" s="55" t="s">
        <v>185</v>
      </c>
      <c r="G47" s="55"/>
      <c r="H47" s="55"/>
      <c r="I47" s="60">
        <f>I48</f>
        <v>185.1</v>
      </c>
      <c r="J47" s="60">
        <f>J48</f>
        <v>0</v>
      </c>
      <c r="K47" s="166">
        <f t="shared" si="0"/>
        <v>185.1</v>
      </c>
    </row>
    <row r="48" spans="1:11" s="84" customFormat="1" ht="15" customHeight="1">
      <c r="A48" s="93" t="s">
        <v>157</v>
      </c>
      <c r="B48" s="38" t="s">
        <v>112</v>
      </c>
      <c r="C48" s="38" t="s">
        <v>28</v>
      </c>
      <c r="D48" s="38" t="s">
        <v>27</v>
      </c>
      <c r="E48" s="38" t="s">
        <v>79</v>
      </c>
      <c r="F48" s="38" t="s">
        <v>185</v>
      </c>
      <c r="G48" s="38" t="s">
        <v>120</v>
      </c>
      <c r="H48" s="38"/>
      <c r="I48" s="143">
        <v>185.1</v>
      </c>
      <c r="J48" s="143"/>
      <c r="K48" s="163">
        <f t="shared" si="0"/>
        <v>185.1</v>
      </c>
    </row>
    <row r="49" spans="1:11" s="84" customFormat="1" ht="18" customHeight="1">
      <c r="A49" s="59" t="s">
        <v>54</v>
      </c>
      <c r="B49" s="38" t="s">
        <v>112</v>
      </c>
      <c r="C49" s="38" t="s">
        <v>28</v>
      </c>
      <c r="D49" s="38" t="s">
        <v>27</v>
      </c>
      <c r="E49" s="38" t="s">
        <v>80</v>
      </c>
      <c r="F49" s="38"/>
      <c r="G49" s="38"/>
      <c r="H49" s="38"/>
      <c r="I49" s="56">
        <f>I50</f>
        <v>10000</v>
      </c>
      <c r="J49" s="56">
        <f>J50</f>
        <v>0</v>
      </c>
      <c r="K49" s="163">
        <f t="shared" si="0"/>
        <v>10000</v>
      </c>
    </row>
    <row r="50" spans="1:11" s="84" customFormat="1" ht="16.5" customHeight="1">
      <c r="A50" s="54" t="s">
        <v>178</v>
      </c>
      <c r="B50" s="55" t="s">
        <v>112</v>
      </c>
      <c r="C50" s="55" t="s">
        <v>28</v>
      </c>
      <c r="D50" s="55" t="s">
        <v>27</v>
      </c>
      <c r="E50" s="55" t="s">
        <v>80</v>
      </c>
      <c r="F50" s="55" t="s">
        <v>66</v>
      </c>
      <c r="G50" s="55"/>
      <c r="H50" s="55"/>
      <c r="I50" s="60">
        <f>I51</f>
        <v>10000</v>
      </c>
      <c r="J50" s="60">
        <f>J51</f>
        <v>0</v>
      </c>
      <c r="K50" s="166">
        <f t="shared" si="0"/>
        <v>10000</v>
      </c>
    </row>
    <row r="51" spans="1:11" s="84" customFormat="1" ht="17.25" customHeight="1">
      <c r="A51" s="93" t="s">
        <v>157</v>
      </c>
      <c r="B51" s="38" t="s">
        <v>112</v>
      </c>
      <c r="C51" s="38" t="s">
        <v>28</v>
      </c>
      <c r="D51" s="38" t="s">
        <v>27</v>
      </c>
      <c r="E51" s="38" t="s">
        <v>80</v>
      </c>
      <c r="F51" s="38" t="s">
        <v>66</v>
      </c>
      <c r="G51" s="38" t="s">
        <v>120</v>
      </c>
      <c r="H51" s="38"/>
      <c r="I51" s="143">
        <v>10000</v>
      </c>
      <c r="J51" s="143"/>
      <c r="K51" s="163">
        <f t="shared" si="0"/>
        <v>10000</v>
      </c>
    </row>
    <row r="52" spans="1:11" s="84" customFormat="1" ht="29.25" customHeight="1">
      <c r="A52" s="128" t="s">
        <v>165</v>
      </c>
      <c r="B52" s="38" t="s">
        <v>112</v>
      </c>
      <c r="C52" s="38" t="s">
        <v>28</v>
      </c>
      <c r="D52" s="38" t="s">
        <v>27</v>
      </c>
      <c r="E52" s="38" t="s">
        <v>164</v>
      </c>
      <c r="F52" s="38"/>
      <c r="G52" s="38"/>
      <c r="H52" s="38"/>
      <c r="I52" s="143">
        <f>I53+I55</f>
        <v>5425.4</v>
      </c>
      <c r="J52" s="143">
        <f>J53+J55</f>
        <v>0</v>
      </c>
      <c r="K52" s="163">
        <f t="shared" si="0"/>
        <v>5425.4</v>
      </c>
    </row>
    <row r="53" spans="1:11" s="84" customFormat="1" ht="63" customHeight="1">
      <c r="A53" s="54" t="s">
        <v>177</v>
      </c>
      <c r="B53" s="38" t="s">
        <v>112</v>
      </c>
      <c r="C53" s="38" t="s">
        <v>28</v>
      </c>
      <c r="D53" s="38" t="s">
        <v>27</v>
      </c>
      <c r="E53" s="38" t="s">
        <v>164</v>
      </c>
      <c r="F53" s="38" t="s">
        <v>184</v>
      </c>
      <c r="G53" s="38"/>
      <c r="H53" s="38"/>
      <c r="I53" s="144">
        <f>I54</f>
        <v>5295</v>
      </c>
      <c r="J53" s="144">
        <f>J54</f>
        <v>0</v>
      </c>
      <c r="K53" s="166">
        <f t="shared" si="0"/>
        <v>5295</v>
      </c>
    </row>
    <row r="54" spans="1:11" s="101" customFormat="1" ht="15.75" customHeight="1">
      <c r="A54" s="93" t="s">
        <v>158</v>
      </c>
      <c r="B54" s="38" t="s">
        <v>112</v>
      </c>
      <c r="C54" s="38" t="s">
        <v>28</v>
      </c>
      <c r="D54" s="38" t="s">
        <v>27</v>
      </c>
      <c r="E54" s="38" t="s">
        <v>164</v>
      </c>
      <c r="F54" s="38" t="s">
        <v>184</v>
      </c>
      <c r="G54" s="38" t="s">
        <v>121</v>
      </c>
      <c r="H54" s="38"/>
      <c r="I54" s="143">
        <v>5295</v>
      </c>
      <c r="J54" s="143"/>
      <c r="K54" s="163">
        <f t="shared" si="0"/>
        <v>5295</v>
      </c>
    </row>
    <row r="55" spans="1:11" s="101" customFormat="1" ht="19.5" customHeight="1">
      <c r="A55" s="54" t="s">
        <v>178</v>
      </c>
      <c r="B55" s="55" t="s">
        <v>112</v>
      </c>
      <c r="C55" s="55" t="s">
        <v>28</v>
      </c>
      <c r="D55" s="55" t="s">
        <v>27</v>
      </c>
      <c r="E55" s="55" t="s">
        <v>164</v>
      </c>
      <c r="F55" s="55" t="s">
        <v>66</v>
      </c>
      <c r="G55" s="55"/>
      <c r="H55" s="55"/>
      <c r="I55" s="144">
        <f>I56</f>
        <v>130.4</v>
      </c>
      <c r="J55" s="144">
        <f>J56</f>
        <v>0</v>
      </c>
      <c r="K55" s="166">
        <f t="shared" si="0"/>
        <v>130.4</v>
      </c>
    </row>
    <row r="56" spans="1:11" s="101" customFormat="1" ht="15.75" customHeight="1">
      <c r="A56" s="93" t="s">
        <v>158</v>
      </c>
      <c r="B56" s="38" t="s">
        <v>112</v>
      </c>
      <c r="C56" s="38" t="s">
        <v>28</v>
      </c>
      <c r="D56" s="38" t="s">
        <v>27</v>
      </c>
      <c r="E56" s="38" t="s">
        <v>164</v>
      </c>
      <c r="F56" s="38" t="s">
        <v>66</v>
      </c>
      <c r="G56" s="38" t="s">
        <v>121</v>
      </c>
      <c r="H56" s="38"/>
      <c r="I56" s="143">
        <v>130.4</v>
      </c>
      <c r="J56" s="143"/>
      <c r="K56" s="163">
        <f t="shared" si="0"/>
        <v>130.4</v>
      </c>
    </row>
    <row r="57" spans="1:11" s="101" customFormat="1" ht="47.25" customHeight="1">
      <c r="A57" s="59" t="s">
        <v>142</v>
      </c>
      <c r="B57" s="38" t="s">
        <v>112</v>
      </c>
      <c r="C57" s="38" t="s">
        <v>28</v>
      </c>
      <c r="D57" s="38" t="s">
        <v>27</v>
      </c>
      <c r="E57" s="38" t="s">
        <v>143</v>
      </c>
      <c r="F57" s="38"/>
      <c r="G57" s="38"/>
      <c r="H57" s="38"/>
      <c r="I57" s="143">
        <f>I58+I61</f>
        <v>151718.3</v>
      </c>
      <c r="J57" s="143">
        <f>J58+J61</f>
        <v>517</v>
      </c>
      <c r="K57" s="163">
        <f t="shared" si="0"/>
        <v>152235.3</v>
      </c>
    </row>
    <row r="58" spans="1:11" s="101" customFormat="1" ht="47.25" customHeight="1">
      <c r="A58" s="59" t="s">
        <v>283</v>
      </c>
      <c r="B58" s="38" t="s">
        <v>112</v>
      </c>
      <c r="C58" s="38" t="s">
        <v>28</v>
      </c>
      <c r="D58" s="38" t="s">
        <v>27</v>
      </c>
      <c r="E58" s="38" t="s">
        <v>143</v>
      </c>
      <c r="F58" s="38"/>
      <c r="G58" s="38"/>
      <c r="H58" s="38"/>
      <c r="I58" s="143">
        <f>I59</f>
        <v>150531.3</v>
      </c>
      <c r="J58" s="143">
        <f>J59</f>
        <v>-382</v>
      </c>
      <c r="K58" s="163">
        <f>I58+J58</f>
        <v>150149.3</v>
      </c>
    </row>
    <row r="59" spans="1:11" s="84" customFormat="1" ht="62.25" customHeight="1">
      <c r="A59" s="54" t="s">
        <v>177</v>
      </c>
      <c r="B59" s="55" t="s">
        <v>112</v>
      </c>
      <c r="C59" s="55" t="s">
        <v>28</v>
      </c>
      <c r="D59" s="55" t="s">
        <v>27</v>
      </c>
      <c r="E59" s="55" t="s">
        <v>143</v>
      </c>
      <c r="F59" s="55" t="s">
        <v>184</v>
      </c>
      <c r="G59" s="38"/>
      <c r="H59" s="38"/>
      <c r="I59" s="144">
        <f>I60</f>
        <v>150531.3</v>
      </c>
      <c r="J59" s="144">
        <f>J60</f>
        <v>-382</v>
      </c>
      <c r="K59" s="60">
        <f t="shared" si="0"/>
        <v>150149.3</v>
      </c>
    </row>
    <row r="60" spans="1:11" s="84" customFormat="1" ht="16.5" customHeight="1">
      <c r="A60" s="93" t="s">
        <v>158</v>
      </c>
      <c r="B60" s="38" t="s">
        <v>112</v>
      </c>
      <c r="C60" s="38" t="s">
        <v>28</v>
      </c>
      <c r="D60" s="38" t="s">
        <v>27</v>
      </c>
      <c r="E60" s="38" t="s">
        <v>143</v>
      </c>
      <c r="F60" s="38" t="s">
        <v>184</v>
      </c>
      <c r="G60" s="38" t="s">
        <v>121</v>
      </c>
      <c r="H60" s="38"/>
      <c r="I60" s="143">
        <v>150531.3</v>
      </c>
      <c r="J60" s="143">
        <v>-382</v>
      </c>
      <c r="K60" s="56">
        <f t="shared" si="0"/>
        <v>150149.3</v>
      </c>
    </row>
    <row r="61" spans="1:11" s="84" customFormat="1" ht="15" customHeight="1">
      <c r="A61" s="54" t="s">
        <v>186</v>
      </c>
      <c r="B61" s="55" t="s">
        <v>112</v>
      </c>
      <c r="C61" s="55" t="s">
        <v>28</v>
      </c>
      <c r="D61" s="55" t="s">
        <v>27</v>
      </c>
      <c r="E61" s="55" t="s">
        <v>143</v>
      </c>
      <c r="F61" s="55" t="s">
        <v>185</v>
      </c>
      <c r="G61" s="55"/>
      <c r="H61" s="55"/>
      <c r="I61" s="144">
        <f>I62</f>
        <v>1187</v>
      </c>
      <c r="J61" s="144">
        <f>J62</f>
        <v>899</v>
      </c>
      <c r="K61" s="60">
        <f t="shared" si="0"/>
        <v>2086</v>
      </c>
    </row>
    <row r="62" spans="1:11" s="84" customFormat="1" ht="15.75">
      <c r="A62" s="93" t="s">
        <v>158</v>
      </c>
      <c r="B62" s="38" t="s">
        <v>112</v>
      </c>
      <c r="C62" s="38" t="s">
        <v>28</v>
      </c>
      <c r="D62" s="38" t="s">
        <v>27</v>
      </c>
      <c r="E62" s="38" t="s">
        <v>143</v>
      </c>
      <c r="F62" s="38" t="s">
        <v>185</v>
      </c>
      <c r="G62" s="38" t="s">
        <v>121</v>
      </c>
      <c r="H62" s="38"/>
      <c r="I62" s="143">
        <f>I65+I68</f>
        <v>1187</v>
      </c>
      <c r="J62" s="143">
        <f>J65+J68</f>
        <v>899</v>
      </c>
      <c r="K62" s="56">
        <f t="shared" si="0"/>
        <v>2086</v>
      </c>
    </row>
    <row r="63" spans="1:11" s="84" customFormat="1" ht="33" customHeight="1">
      <c r="A63" s="93" t="s">
        <v>284</v>
      </c>
      <c r="B63" s="38" t="s">
        <v>112</v>
      </c>
      <c r="C63" s="38" t="s">
        <v>28</v>
      </c>
      <c r="D63" s="38" t="s">
        <v>27</v>
      </c>
      <c r="E63" s="38" t="s">
        <v>143</v>
      </c>
      <c r="F63" s="38"/>
      <c r="G63" s="38"/>
      <c r="H63" s="38"/>
      <c r="I63" s="143">
        <f>I64</f>
        <v>1187</v>
      </c>
      <c r="J63" s="143">
        <f>J64</f>
        <v>457.4</v>
      </c>
      <c r="K63" s="56">
        <f>I63+J63</f>
        <v>1644.4</v>
      </c>
    </row>
    <row r="64" spans="1:11" s="84" customFormat="1" ht="16.5" customHeight="1">
      <c r="A64" s="129" t="s">
        <v>186</v>
      </c>
      <c r="B64" s="55" t="s">
        <v>112</v>
      </c>
      <c r="C64" s="55" t="s">
        <v>28</v>
      </c>
      <c r="D64" s="55" t="s">
        <v>27</v>
      </c>
      <c r="E64" s="55" t="s">
        <v>143</v>
      </c>
      <c r="F64" s="55" t="s">
        <v>185</v>
      </c>
      <c r="G64" s="55"/>
      <c r="H64" s="55"/>
      <c r="I64" s="144">
        <f>I65</f>
        <v>1187</v>
      </c>
      <c r="J64" s="144">
        <f>J65</f>
        <v>457.4</v>
      </c>
      <c r="K64" s="60">
        <f>K65</f>
        <v>1644.4</v>
      </c>
    </row>
    <row r="65" spans="1:11" s="84" customFormat="1" ht="18.75" customHeight="1">
      <c r="A65" s="93" t="s">
        <v>158</v>
      </c>
      <c r="B65" s="38" t="s">
        <v>112</v>
      </c>
      <c r="C65" s="38" t="s">
        <v>28</v>
      </c>
      <c r="D65" s="38" t="s">
        <v>27</v>
      </c>
      <c r="E65" s="38" t="s">
        <v>143</v>
      </c>
      <c r="F65" s="38" t="s">
        <v>185</v>
      </c>
      <c r="G65" s="38" t="s">
        <v>121</v>
      </c>
      <c r="H65" s="38"/>
      <c r="I65" s="143">
        <v>1187</v>
      </c>
      <c r="J65" s="143">
        <v>457.4</v>
      </c>
      <c r="K65" s="56">
        <f>I65+J65</f>
        <v>1644.4</v>
      </c>
    </row>
    <row r="66" spans="1:11" s="84" customFormat="1" ht="48" customHeight="1">
      <c r="A66" s="93" t="s">
        <v>285</v>
      </c>
      <c r="B66" s="38" t="s">
        <v>112</v>
      </c>
      <c r="C66" s="38" t="s">
        <v>28</v>
      </c>
      <c r="D66" s="38" t="s">
        <v>27</v>
      </c>
      <c r="E66" s="38" t="s">
        <v>143</v>
      </c>
      <c r="F66" s="38"/>
      <c r="G66" s="38"/>
      <c r="H66" s="38"/>
      <c r="I66" s="143"/>
      <c r="J66" s="143">
        <f>J67</f>
        <v>441.6</v>
      </c>
      <c r="K66" s="56">
        <f>K67</f>
        <v>441.6</v>
      </c>
    </row>
    <row r="67" spans="1:11" s="84" customFormat="1" ht="15.75" customHeight="1">
      <c r="A67" s="129" t="s">
        <v>186</v>
      </c>
      <c r="B67" s="55" t="s">
        <v>112</v>
      </c>
      <c r="C67" s="55" t="s">
        <v>28</v>
      </c>
      <c r="D67" s="55" t="s">
        <v>27</v>
      </c>
      <c r="E67" s="55" t="s">
        <v>143</v>
      </c>
      <c r="F67" s="55" t="s">
        <v>185</v>
      </c>
      <c r="G67" s="55"/>
      <c r="H67" s="55"/>
      <c r="I67" s="144"/>
      <c r="J67" s="144">
        <f>J68</f>
        <v>441.6</v>
      </c>
      <c r="K67" s="60">
        <f>K68</f>
        <v>441.6</v>
      </c>
    </row>
    <row r="68" spans="1:11" s="84" customFormat="1" ht="18" customHeight="1">
      <c r="A68" s="93" t="s">
        <v>158</v>
      </c>
      <c r="B68" s="38" t="s">
        <v>112</v>
      </c>
      <c r="C68" s="38" t="s">
        <v>28</v>
      </c>
      <c r="D68" s="38" t="s">
        <v>27</v>
      </c>
      <c r="E68" s="38" t="s">
        <v>143</v>
      </c>
      <c r="F68" s="38" t="s">
        <v>185</v>
      </c>
      <c r="G68" s="38" t="s">
        <v>121</v>
      </c>
      <c r="H68" s="38"/>
      <c r="I68" s="143"/>
      <c r="J68" s="143">
        <v>441.6</v>
      </c>
      <c r="K68" s="56">
        <f>I68+J68</f>
        <v>441.6</v>
      </c>
    </row>
    <row r="69" spans="1:11" s="84" customFormat="1" ht="82.5" customHeight="1">
      <c r="A69" s="93" t="s">
        <v>195</v>
      </c>
      <c r="B69" s="38" t="s">
        <v>112</v>
      </c>
      <c r="C69" s="38" t="s">
        <v>28</v>
      </c>
      <c r="D69" s="38" t="s">
        <v>27</v>
      </c>
      <c r="E69" s="38" t="s">
        <v>194</v>
      </c>
      <c r="F69" s="38"/>
      <c r="G69" s="38"/>
      <c r="H69" s="38"/>
      <c r="I69" s="143">
        <f>I70</f>
        <v>517</v>
      </c>
      <c r="J69" s="143">
        <f>J70</f>
        <v>-517</v>
      </c>
      <c r="K69" s="56">
        <f t="shared" si="0"/>
        <v>0</v>
      </c>
    </row>
    <row r="70" spans="1:11" s="97" customFormat="1" ht="16.5" customHeight="1">
      <c r="A70" s="54" t="s">
        <v>186</v>
      </c>
      <c r="B70" s="55" t="s">
        <v>112</v>
      </c>
      <c r="C70" s="55" t="s">
        <v>28</v>
      </c>
      <c r="D70" s="55" t="s">
        <v>27</v>
      </c>
      <c r="E70" s="55" t="s">
        <v>194</v>
      </c>
      <c r="F70" s="55" t="s">
        <v>185</v>
      </c>
      <c r="G70" s="55"/>
      <c r="H70" s="55"/>
      <c r="I70" s="144">
        <f>I71</f>
        <v>517</v>
      </c>
      <c r="J70" s="144">
        <f>J71</f>
        <v>-517</v>
      </c>
      <c r="K70" s="60">
        <f t="shared" si="0"/>
        <v>0</v>
      </c>
    </row>
    <row r="71" spans="1:11" s="84" customFormat="1" ht="14.25" customHeight="1">
      <c r="A71" s="93" t="s">
        <v>158</v>
      </c>
      <c r="B71" s="38" t="s">
        <v>112</v>
      </c>
      <c r="C71" s="38" t="s">
        <v>28</v>
      </c>
      <c r="D71" s="38" t="s">
        <v>27</v>
      </c>
      <c r="E71" s="38" t="s">
        <v>194</v>
      </c>
      <c r="F71" s="38" t="s">
        <v>185</v>
      </c>
      <c r="G71" s="38" t="s">
        <v>121</v>
      </c>
      <c r="H71" s="38"/>
      <c r="I71" s="143">
        <v>517</v>
      </c>
      <c r="J71" s="143">
        <v>-517</v>
      </c>
      <c r="K71" s="56">
        <f t="shared" si="0"/>
        <v>0</v>
      </c>
    </row>
    <row r="72" spans="1:11" s="84" customFormat="1" ht="48.75" customHeight="1">
      <c r="A72" s="128" t="s">
        <v>234</v>
      </c>
      <c r="B72" s="38" t="s">
        <v>112</v>
      </c>
      <c r="C72" s="38" t="s">
        <v>28</v>
      </c>
      <c r="D72" s="38" t="s">
        <v>27</v>
      </c>
      <c r="E72" s="38" t="s">
        <v>129</v>
      </c>
      <c r="F72" s="38"/>
      <c r="G72" s="38"/>
      <c r="H72" s="38"/>
      <c r="I72" s="143">
        <f>I73+I75</f>
        <v>9807.5</v>
      </c>
      <c r="J72" s="143">
        <f>J73+J75</f>
        <v>0</v>
      </c>
      <c r="K72" s="56">
        <f t="shared" si="0"/>
        <v>9807.5</v>
      </c>
    </row>
    <row r="73" spans="1:11" s="84" customFormat="1" ht="62.25" customHeight="1">
      <c r="A73" s="54" t="s">
        <v>177</v>
      </c>
      <c r="B73" s="55" t="s">
        <v>112</v>
      </c>
      <c r="C73" s="55" t="s">
        <v>28</v>
      </c>
      <c r="D73" s="55" t="s">
        <v>27</v>
      </c>
      <c r="E73" s="55" t="s">
        <v>129</v>
      </c>
      <c r="F73" s="55" t="s">
        <v>184</v>
      </c>
      <c r="G73" s="55"/>
      <c r="H73" s="55"/>
      <c r="I73" s="144">
        <f>I74</f>
        <v>9600.5</v>
      </c>
      <c r="J73" s="144">
        <f>J74</f>
        <v>0</v>
      </c>
      <c r="K73" s="60">
        <f t="shared" si="0"/>
        <v>9600.5</v>
      </c>
    </row>
    <row r="74" spans="1:11" s="97" customFormat="1" ht="15.75">
      <c r="A74" s="93" t="s">
        <v>158</v>
      </c>
      <c r="B74" s="38" t="s">
        <v>112</v>
      </c>
      <c r="C74" s="38" t="s">
        <v>28</v>
      </c>
      <c r="D74" s="38" t="s">
        <v>27</v>
      </c>
      <c r="E74" s="38" t="s">
        <v>129</v>
      </c>
      <c r="F74" s="38" t="s">
        <v>184</v>
      </c>
      <c r="G74" s="38" t="s">
        <v>121</v>
      </c>
      <c r="H74" s="38"/>
      <c r="I74" s="143">
        <v>9600.5</v>
      </c>
      <c r="J74" s="143"/>
      <c r="K74" s="163">
        <f t="shared" si="0"/>
        <v>9600.5</v>
      </c>
    </row>
    <row r="75" spans="1:11" s="97" customFormat="1" ht="17.25" customHeight="1">
      <c r="A75" s="54" t="s">
        <v>178</v>
      </c>
      <c r="B75" s="55" t="s">
        <v>112</v>
      </c>
      <c r="C75" s="55" t="s">
        <v>28</v>
      </c>
      <c r="D75" s="55" t="s">
        <v>27</v>
      </c>
      <c r="E75" s="55" t="s">
        <v>129</v>
      </c>
      <c r="F75" s="55" t="s">
        <v>66</v>
      </c>
      <c r="G75" s="55"/>
      <c r="H75" s="55"/>
      <c r="I75" s="144">
        <f>I76</f>
        <v>207</v>
      </c>
      <c r="J75" s="144">
        <f>J76</f>
        <v>0</v>
      </c>
      <c r="K75" s="166">
        <f t="shared" si="0"/>
        <v>207</v>
      </c>
    </row>
    <row r="76" spans="1:11" s="97" customFormat="1" ht="15.75">
      <c r="A76" s="93" t="s">
        <v>158</v>
      </c>
      <c r="B76" s="38" t="s">
        <v>112</v>
      </c>
      <c r="C76" s="38" t="s">
        <v>28</v>
      </c>
      <c r="D76" s="38" t="s">
        <v>27</v>
      </c>
      <c r="E76" s="38" t="s">
        <v>129</v>
      </c>
      <c r="F76" s="38" t="s">
        <v>66</v>
      </c>
      <c r="G76" s="38" t="s">
        <v>121</v>
      </c>
      <c r="H76" s="38"/>
      <c r="I76" s="143">
        <v>207</v>
      </c>
      <c r="J76" s="143"/>
      <c r="K76" s="163">
        <f t="shared" si="0"/>
        <v>207</v>
      </c>
    </row>
    <row r="77" spans="1:11" s="97" customFormat="1" ht="15.75">
      <c r="A77" s="58" t="s">
        <v>14</v>
      </c>
      <c r="B77" s="37" t="s">
        <v>112</v>
      </c>
      <c r="C77" s="37" t="s">
        <v>28</v>
      </c>
      <c r="D77" s="37" t="s">
        <v>28</v>
      </c>
      <c r="E77" s="37"/>
      <c r="F77" s="37"/>
      <c r="G77" s="37"/>
      <c r="H77" s="37"/>
      <c r="I77" s="142">
        <f>I79+I82</f>
        <v>2864.1</v>
      </c>
      <c r="J77" s="142">
        <f>J79+J82</f>
        <v>0</v>
      </c>
      <c r="K77" s="68">
        <f t="shared" si="0"/>
        <v>2864.1</v>
      </c>
    </row>
    <row r="78" spans="1:11" s="97" customFormat="1" ht="33" customHeight="1">
      <c r="A78" s="59" t="s">
        <v>98</v>
      </c>
      <c r="B78" s="38" t="s">
        <v>112</v>
      </c>
      <c r="C78" s="38" t="s">
        <v>28</v>
      </c>
      <c r="D78" s="38" t="s">
        <v>28</v>
      </c>
      <c r="E78" s="38" t="s">
        <v>99</v>
      </c>
      <c r="F78" s="38"/>
      <c r="G78" s="38"/>
      <c r="H78" s="38"/>
      <c r="I78" s="143">
        <f>I79+I82</f>
        <v>2864.1</v>
      </c>
      <c r="J78" s="143">
        <f>J79+J82</f>
        <v>0</v>
      </c>
      <c r="K78" s="163">
        <f t="shared" si="0"/>
        <v>2864.1</v>
      </c>
    </row>
    <row r="79" spans="1:11" s="84" customFormat="1" ht="32.25" customHeight="1">
      <c r="A79" s="59" t="s">
        <v>98</v>
      </c>
      <c r="B79" s="38" t="s">
        <v>112</v>
      </c>
      <c r="C79" s="38" t="s">
        <v>28</v>
      </c>
      <c r="D79" s="38" t="s">
        <v>28</v>
      </c>
      <c r="E79" s="38" t="s">
        <v>163</v>
      </c>
      <c r="F79" s="37"/>
      <c r="G79" s="37"/>
      <c r="H79" s="37"/>
      <c r="I79" s="143">
        <f>I80</f>
        <v>150.1</v>
      </c>
      <c r="J79" s="143">
        <f>J80</f>
        <v>0</v>
      </c>
      <c r="K79" s="163">
        <f aca="true" t="shared" si="2" ref="K79:K145">I79+J79</f>
        <v>150.1</v>
      </c>
    </row>
    <row r="80" spans="1:11" s="84" customFormat="1" ht="16.5" customHeight="1">
      <c r="A80" s="54" t="s">
        <v>65</v>
      </c>
      <c r="B80" s="55" t="s">
        <v>112</v>
      </c>
      <c r="C80" s="55" t="s">
        <v>28</v>
      </c>
      <c r="D80" s="55" t="s">
        <v>28</v>
      </c>
      <c r="E80" s="55" t="s">
        <v>163</v>
      </c>
      <c r="F80" s="55" t="s">
        <v>63</v>
      </c>
      <c r="G80" s="74"/>
      <c r="H80" s="37"/>
      <c r="I80" s="144">
        <f>I81</f>
        <v>150.1</v>
      </c>
      <c r="J80" s="144">
        <f>J81</f>
        <v>0</v>
      </c>
      <c r="K80" s="166">
        <f t="shared" si="2"/>
        <v>150.1</v>
      </c>
    </row>
    <row r="81" spans="1:11" s="84" customFormat="1" ht="18.75" customHeight="1">
      <c r="A81" s="59" t="s">
        <v>158</v>
      </c>
      <c r="B81" s="38" t="s">
        <v>112</v>
      </c>
      <c r="C81" s="38" t="s">
        <v>28</v>
      </c>
      <c r="D81" s="38" t="s">
        <v>28</v>
      </c>
      <c r="E81" s="38" t="s">
        <v>163</v>
      </c>
      <c r="F81" s="38" t="s">
        <v>63</v>
      </c>
      <c r="G81" s="38" t="s">
        <v>121</v>
      </c>
      <c r="H81" s="37"/>
      <c r="I81" s="143">
        <v>150.1</v>
      </c>
      <c r="J81" s="143"/>
      <c r="K81" s="163">
        <f t="shared" si="2"/>
        <v>150.1</v>
      </c>
    </row>
    <row r="82" spans="1:11" s="84" customFormat="1" ht="18.75" customHeight="1">
      <c r="A82" s="100" t="s">
        <v>95</v>
      </c>
      <c r="B82" s="38" t="s">
        <v>112</v>
      </c>
      <c r="C82" s="38" t="s">
        <v>28</v>
      </c>
      <c r="D82" s="38" t="s">
        <v>28</v>
      </c>
      <c r="E82" s="38" t="s">
        <v>96</v>
      </c>
      <c r="F82" s="38"/>
      <c r="G82" s="38"/>
      <c r="H82" s="38"/>
      <c r="I82" s="143">
        <f>I83</f>
        <v>2714</v>
      </c>
      <c r="J82" s="143">
        <f>J83</f>
        <v>0</v>
      </c>
      <c r="K82" s="163">
        <f t="shared" si="2"/>
        <v>2714</v>
      </c>
    </row>
    <row r="83" spans="1:11" s="98" customFormat="1" ht="19.5" customHeight="1">
      <c r="A83" s="54" t="s">
        <v>65</v>
      </c>
      <c r="B83" s="55" t="s">
        <v>112</v>
      </c>
      <c r="C83" s="55" t="s">
        <v>28</v>
      </c>
      <c r="D83" s="55" t="s">
        <v>28</v>
      </c>
      <c r="E83" s="55" t="s">
        <v>96</v>
      </c>
      <c r="F83" s="55" t="s">
        <v>63</v>
      </c>
      <c r="G83" s="55"/>
      <c r="H83" s="55"/>
      <c r="I83" s="144">
        <f>I84</f>
        <v>2714</v>
      </c>
      <c r="J83" s="144">
        <f>J84</f>
        <v>0</v>
      </c>
      <c r="K83" s="166">
        <f t="shared" si="2"/>
        <v>2714</v>
      </c>
    </row>
    <row r="84" spans="1:11" s="98" customFormat="1" ht="15.75">
      <c r="A84" s="93" t="s">
        <v>157</v>
      </c>
      <c r="B84" s="38" t="s">
        <v>112</v>
      </c>
      <c r="C84" s="38" t="s">
        <v>28</v>
      </c>
      <c r="D84" s="38" t="s">
        <v>28</v>
      </c>
      <c r="E84" s="38" t="s">
        <v>96</v>
      </c>
      <c r="F84" s="38" t="s">
        <v>63</v>
      </c>
      <c r="G84" s="38" t="s">
        <v>120</v>
      </c>
      <c r="H84" s="38"/>
      <c r="I84" s="143">
        <v>2714</v>
      </c>
      <c r="J84" s="143"/>
      <c r="K84" s="163">
        <f t="shared" si="2"/>
        <v>2714</v>
      </c>
    </row>
    <row r="85" spans="1:11" s="84" customFormat="1" ht="15.75">
      <c r="A85" s="58" t="s">
        <v>15</v>
      </c>
      <c r="B85" s="37" t="s">
        <v>112</v>
      </c>
      <c r="C85" s="37" t="s">
        <v>28</v>
      </c>
      <c r="D85" s="37" t="s">
        <v>23</v>
      </c>
      <c r="E85" s="74"/>
      <c r="F85" s="37"/>
      <c r="G85" s="37"/>
      <c r="H85" s="37"/>
      <c r="I85" s="142">
        <f>I86+I89+I92</f>
        <v>20811.6</v>
      </c>
      <c r="J85" s="142">
        <f>J86+J89+J92</f>
        <v>0</v>
      </c>
      <c r="K85" s="68">
        <f t="shared" si="2"/>
        <v>20811.6</v>
      </c>
    </row>
    <row r="86" spans="1:11" s="84" customFormat="1" ht="15.75">
      <c r="A86" s="59" t="s">
        <v>34</v>
      </c>
      <c r="B86" s="38" t="s">
        <v>112</v>
      </c>
      <c r="C86" s="38" t="s">
        <v>28</v>
      </c>
      <c r="D86" s="38" t="s">
        <v>23</v>
      </c>
      <c r="E86" s="38" t="s">
        <v>62</v>
      </c>
      <c r="F86" s="38"/>
      <c r="G86" s="38"/>
      <c r="H86" s="38"/>
      <c r="I86" s="143">
        <f>I87</f>
        <v>6181.6</v>
      </c>
      <c r="J86" s="143">
        <f>J87</f>
        <v>0</v>
      </c>
      <c r="K86" s="163">
        <f t="shared" si="2"/>
        <v>6181.6</v>
      </c>
    </row>
    <row r="87" spans="1:11" s="84" customFormat="1" ht="31.5">
      <c r="A87" s="54" t="s">
        <v>59</v>
      </c>
      <c r="B87" s="55" t="s">
        <v>112</v>
      </c>
      <c r="C87" s="55" t="s">
        <v>28</v>
      </c>
      <c r="D87" s="55" t="s">
        <v>23</v>
      </c>
      <c r="E87" s="55" t="s">
        <v>62</v>
      </c>
      <c r="F87" s="55" t="s">
        <v>182</v>
      </c>
      <c r="G87" s="55"/>
      <c r="H87" s="55"/>
      <c r="I87" s="144">
        <f>I88</f>
        <v>6181.6</v>
      </c>
      <c r="J87" s="144">
        <f>J88</f>
        <v>0</v>
      </c>
      <c r="K87" s="166">
        <f t="shared" si="2"/>
        <v>6181.6</v>
      </c>
    </row>
    <row r="88" spans="1:11" s="84" customFormat="1" ht="15.75">
      <c r="A88" s="93" t="s">
        <v>157</v>
      </c>
      <c r="B88" s="38" t="s">
        <v>112</v>
      </c>
      <c r="C88" s="38" t="s">
        <v>28</v>
      </c>
      <c r="D88" s="38" t="s">
        <v>23</v>
      </c>
      <c r="E88" s="38" t="s">
        <v>62</v>
      </c>
      <c r="F88" s="38" t="s">
        <v>182</v>
      </c>
      <c r="G88" s="38" t="s">
        <v>120</v>
      </c>
      <c r="H88" s="38"/>
      <c r="I88" s="143">
        <v>6181.6</v>
      </c>
      <c r="J88" s="143"/>
      <c r="K88" s="163">
        <f t="shared" si="2"/>
        <v>6181.6</v>
      </c>
    </row>
    <row r="89" spans="1:11" s="84" customFormat="1" ht="31.5" customHeight="1">
      <c r="A89" s="59" t="s">
        <v>37</v>
      </c>
      <c r="B89" s="38" t="s">
        <v>112</v>
      </c>
      <c r="C89" s="38" t="s">
        <v>28</v>
      </c>
      <c r="D89" s="38" t="s">
        <v>23</v>
      </c>
      <c r="E89" s="38" t="s">
        <v>196</v>
      </c>
      <c r="F89" s="38"/>
      <c r="G89" s="38"/>
      <c r="H89" s="38"/>
      <c r="I89" s="143">
        <f>I90</f>
        <v>3114</v>
      </c>
      <c r="J89" s="143">
        <f>J90</f>
        <v>0</v>
      </c>
      <c r="K89" s="163">
        <f t="shared" si="2"/>
        <v>3114</v>
      </c>
    </row>
    <row r="90" spans="1:11" s="102" customFormat="1" ht="15.75" customHeight="1">
      <c r="A90" s="54" t="s">
        <v>178</v>
      </c>
      <c r="B90" s="55" t="s">
        <v>112</v>
      </c>
      <c r="C90" s="55" t="s">
        <v>28</v>
      </c>
      <c r="D90" s="55" t="s">
        <v>23</v>
      </c>
      <c r="E90" s="55" t="s">
        <v>196</v>
      </c>
      <c r="F90" s="55" t="s">
        <v>66</v>
      </c>
      <c r="G90" s="55"/>
      <c r="H90" s="55"/>
      <c r="I90" s="144">
        <f>I91</f>
        <v>3114</v>
      </c>
      <c r="J90" s="144">
        <f>J91</f>
        <v>0</v>
      </c>
      <c r="K90" s="166">
        <f t="shared" si="2"/>
        <v>3114</v>
      </c>
    </row>
    <row r="91" spans="1:11" s="102" customFormat="1" ht="15.75" customHeight="1">
      <c r="A91" s="93" t="s">
        <v>157</v>
      </c>
      <c r="B91" s="38" t="s">
        <v>112</v>
      </c>
      <c r="C91" s="38" t="s">
        <v>28</v>
      </c>
      <c r="D91" s="38" t="s">
        <v>23</v>
      </c>
      <c r="E91" s="38" t="s">
        <v>196</v>
      </c>
      <c r="F91" s="38" t="s">
        <v>66</v>
      </c>
      <c r="G91" s="38" t="s">
        <v>120</v>
      </c>
      <c r="H91" s="38"/>
      <c r="I91" s="143">
        <v>3114</v>
      </c>
      <c r="J91" s="143"/>
      <c r="K91" s="163">
        <f t="shared" si="2"/>
        <v>3114</v>
      </c>
    </row>
    <row r="92" spans="1:11" s="102" customFormat="1" ht="15.75" customHeight="1">
      <c r="A92" s="59" t="s">
        <v>253</v>
      </c>
      <c r="B92" s="38" t="s">
        <v>112</v>
      </c>
      <c r="C92" s="38" t="s">
        <v>28</v>
      </c>
      <c r="D92" s="38" t="s">
        <v>23</v>
      </c>
      <c r="E92" s="38" t="s">
        <v>81</v>
      </c>
      <c r="F92" s="38"/>
      <c r="G92" s="38"/>
      <c r="H92" s="38"/>
      <c r="I92" s="143">
        <f>I93</f>
        <v>11516</v>
      </c>
      <c r="J92" s="143">
        <f>J93</f>
        <v>0</v>
      </c>
      <c r="K92" s="163">
        <f t="shared" si="2"/>
        <v>11516</v>
      </c>
    </row>
    <row r="93" spans="1:13" s="103" customFormat="1" ht="17.25" customHeight="1">
      <c r="A93" s="54" t="s">
        <v>178</v>
      </c>
      <c r="B93" s="55" t="s">
        <v>112</v>
      </c>
      <c r="C93" s="55" t="s">
        <v>28</v>
      </c>
      <c r="D93" s="55" t="s">
        <v>23</v>
      </c>
      <c r="E93" s="55" t="s">
        <v>81</v>
      </c>
      <c r="F93" s="55" t="s">
        <v>66</v>
      </c>
      <c r="G93" s="55"/>
      <c r="H93" s="55"/>
      <c r="I93" s="144">
        <f>I94</f>
        <v>11516</v>
      </c>
      <c r="J93" s="144">
        <f>J94</f>
        <v>0</v>
      </c>
      <c r="K93" s="166">
        <f t="shared" si="2"/>
        <v>11516</v>
      </c>
      <c r="M93" s="109"/>
    </row>
    <row r="94" spans="1:11" s="98" customFormat="1" ht="17.25" customHeight="1">
      <c r="A94" s="93" t="s">
        <v>157</v>
      </c>
      <c r="B94" s="55" t="s">
        <v>112</v>
      </c>
      <c r="C94" s="55" t="s">
        <v>28</v>
      </c>
      <c r="D94" s="55" t="s">
        <v>23</v>
      </c>
      <c r="E94" s="55" t="s">
        <v>81</v>
      </c>
      <c r="F94" s="55" t="s">
        <v>66</v>
      </c>
      <c r="G94" s="38" t="s">
        <v>120</v>
      </c>
      <c r="H94" s="38"/>
      <c r="I94" s="143">
        <v>11516</v>
      </c>
      <c r="J94" s="143"/>
      <c r="K94" s="163">
        <f t="shared" si="2"/>
        <v>11516</v>
      </c>
    </row>
    <row r="95" spans="1:11" s="98" customFormat="1" ht="20.25" customHeight="1">
      <c r="A95" s="58" t="s">
        <v>17</v>
      </c>
      <c r="B95" s="37" t="s">
        <v>112</v>
      </c>
      <c r="C95" s="37" t="s">
        <v>46</v>
      </c>
      <c r="D95" s="55"/>
      <c r="E95" s="55"/>
      <c r="F95" s="55"/>
      <c r="G95" s="55"/>
      <c r="H95" s="55"/>
      <c r="I95" s="142">
        <f>I96</f>
        <v>4799.5</v>
      </c>
      <c r="J95" s="142">
        <f>J96</f>
        <v>0</v>
      </c>
      <c r="K95" s="68">
        <f t="shared" si="2"/>
        <v>4799.5</v>
      </c>
    </row>
    <row r="96" spans="1:11" s="98" customFormat="1" ht="16.5" customHeight="1">
      <c r="A96" s="58" t="s">
        <v>173</v>
      </c>
      <c r="B96" s="37" t="s">
        <v>112</v>
      </c>
      <c r="C96" s="37" t="s">
        <v>46</v>
      </c>
      <c r="D96" s="37" t="s">
        <v>24</v>
      </c>
      <c r="E96" s="37"/>
      <c r="F96" s="74"/>
      <c r="G96" s="74"/>
      <c r="H96" s="74"/>
      <c r="I96" s="142">
        <f>I97+I100+I103</f>
        <v>4799.5</v>
      </c>
      <c r="J96" s="142">
        <f>J97+J100+J103</f>
        <v>0</v>
      </c>
      <c r="K96" s="68">
        <f t="shared" si="2"/>
        <v>4799.5</v>
      </c>
    </row>
    <row r="97" spans="1:11" s="98" customFormat="1" ht="61.5" customHeight="1">
      <c r="A97" s="124" t="s">
        <v>211</v>
      </c>
      <c r="B97" s="38" t="s">
        <v>112</v>
      </c>
      <c r="C97" s="38" t="s">
        <v>46</v>
      </c>
      <c r="D97" s="38" t="s">
        <v>24</v>
      </c>
      <c r="E97" s="38" t="s">
        <v>168</v>
      </c>
      <c r="F97" s="74"/>
      <c r="G97" s="74"/>
      <c r="H97" s="74"/>
      <c r="I97" s="143">
        <f>I98</f>
        <v>60</v>
      </c>
      <c r="J97" s="143">
        <f>J98</f>
        <v>0</v>
      </c>
      <c r="K97" s="163">
        <f t="shared" si="2"/>
        <v>60</v>
      </c>
    </row>
    <row r="98" spans="1:11" s="98" customFormat="1" ht="15.75" customHeight="1">
      <c r="A98" s="54" t="s">
        <v>88</v>
      </c>
      <c r="B98" s="38" t="s">
        <v>112</v>
      </c>
      <c r="C98" s="38" t="s">
        <v>46</v>
      </c>
      <c r="D98" s="38" t="s">
        <v>24</v>
      </c>
      <c r="E98" s="38" t="s">
        <v>168</v>
      </c>
      <c r="F98" s="55" t="s">
        <v>43</v>
      </c>
      <c r="G98" s="74"/>
      <c r="H98" s="74"/>
      <c r="I98" s="144">
        <f>I99</f>
        <v>60</v>
      </c>
      <c r="J98" s="144">
        <f>J99</f>
        <v>0</v>
      </c>
      <c r="K98" s="60">
        <f t="shared" si="2"/>
        <v>60</v>
      </c>
    </row>
    <row r="99" spans="1:11" s="98" customFormat="1" ht="17.25" customHeight="1">
      <c r="A99" s="93" t="s">
        <v>157</v>
      </c>
      <c r="B99" s="38" t="s">
        <v>112</v>
      </c>
      <c r="C99" s="38" t="s">
        <v>46</v>
      </c>
      <c r="D99" s="38" t="s">
        <v>24</v>
      </c>
      <c r="E99" s="38" t="s">
        <v>168</v>
      </c>
      <c r="F99" s="38" t="s">
        <v>43</v>
      </c>
      <c r="G99" s="74" t="s">
        <v>120</v>
      </c>
      <c r="H99" s="74"/>
      <c r="I99" s="143">
        <v>60</v>
      </c>
      <c r="J99" s="143"/>
      <c r="K99" s="56">
        <f t="shared" si="2"/>
        <v>60</v>
      </c>
    </row>
    <row r="100" spans="1:11" s="98" customFormat="1" ht="78.75" customHeight="1">
      <c r="A100" s="59" t="s">
        <v>92</v>
      </c>
      <c r="B100" s="38" t="s">
        <v>112</v>
      </c>
      <c r="C100" s="38" t="s">
        <v>46</v>
      </c>
      <c r="D100" s="38" t="s">
        <v>24</v>
      </c>
      <c r="E100" s="38" t="s">
        <v>91</v>
      </c>
      <c r="F100" s="55"/>
      <c r="G100" s="55"/>
      <c r="H100" s="55"/>
      <c r="I100" s="143">
        <f>I101</f>
        <v>4460.9</v>
      </c>
      <c r="J100" s="143">
        <f>J101</f>
        <v>0</v>
      </c>
      <c r="K100" s="56">
        <f t="shared" si="2"/>
        <v>4460.9</v>
      </c>
    </row>
    <row r="101" spans="1:11" s="98" customFormat="1" ht="16.5" customHeight="1">
      <c r="A101" s="54" t="s">
        <v>186</v>
      </c>
      <c r="B101" s="61" t="s">
        <v>112</v>
      </c>
      <c r="C101" s="61" t="s">
        <v>46</v>
      </c>
      <c r="D101" s="61" t="s">
        <v>24</v>
      </c>
      <c r="E101" s="61" t="s">
        <v>91</v>
      </c>
      <c r="F101" s="61" t="s">
        <v>185</v>
      </c>
      <c r="G101" s="61"/>
      <c r="H101" s="61"/>
      <c r="I101" s="145">
        <f>I102</f>
        <v>4460.9</v>
      </c>
      <c r="J101" s="145">
        <f>J102</f>
        <v>0</v>
      </c>
      <c r="K101" s="60">
        <f t="shared" si="2"/>
        <v>4460.9</v>
      </c>
    </row>
    <row r="102" spans="1:11" s="84" customFormat="1" ht="19.5" customHeight="1">
      <c r="A102" s="93" t="s">
        <v>158</v>
      </c>
      <c r="B102" s="38" t="s">
        <v>112</v>
      </c>
      <c r="C102" s="38" t="s">
        <v>46</v>
      </c>
      <c r="D102" s="38" t="s">
        <v>24</v>
      </c>
      <c r="E102" s="38" t="s">
        <v>91</v>
      </c>
      <c r="F102" s="104" t="s">
        <v>185</v>
      </c>
      <c r="G102" s="104" t="s">
        <v>121</v>
      </c>
      <c r="H102" s="104"/>
      <c r="I102" s="146">
        <v>4460.9</v>
      </c>
      <c r="J102" s="146"/>
      <c r="K102" s="56">
        <f t="shared" si="2"/>
        <v>4460.9</v>
      </c>
    </row>
    <row r="103" spans="1:11" s="98" customFormat="1" ht="81.75" customHeight="1">
      <c r="A103" s="93" t="s">
        <v>144</v>
      </c>
      <c r="B103" s="38" t="s">
        <v>112</v>
      </c>
      <c r="C103" s="38" t="s">
        <v>46</v>
      </c>
      <c r="D103" s="38" t="s">
        <v>24</v>
      </c>
      <c r="E103" s="38" t="s">
        <v>191</v>
      </c>
      <c r="F103" s="38"/>
      <c r="G103" s="38"/>
      <c r="H103" s="38"/>
      <c r="I103" s="143">
        <f>I104</f>
        <v>278.6</v>
      </c>
      <c r="J103" s="143">
        <f>J104</f>
        <v>0</v>
      </c>
      <c r="K103" s="56">
        <f t="shared" si="2"/>
        <v>278.6</v>
      </c>
    </row>
    <row r="104" spans="1:11" s="98" customFormat="1" ht="17.25" customHeight="1">
      <c r="A104" s="54" t="s">
        <v>88</v>
      </c>
      <c r="B104" s="55" t="s">
        <v>112</v>
      </c>
      <c r="C104" s="55" t="s">
        <v>46</v>
      </c>
      <c r="D104" s="55" t="s">
        <v>24</v>
      </c>
      <c r="E104" s="55" t="s">
        <v>191</v>
      </c>
      <c r="F104" s="55" t="s">
        <v>43</v>
      </c>
      <c r="G104" s="55"/>
      <c r="H104" s="55"/>
      <c r="I104" s="144">
        <f>I105</f>
        <v>278.6</v>
      </c>
      <c r="J104" s="144">
        <f>J105</f>
        <v>0</v>
      </c>
      <c r="K104" s="60">
        <f t="shared" si="2"/>
        <v>278.6</v>
      </c>
    </row>
    <row r="105" spans="1:11" s="98" customFormat="1" ht="15.75" customHeight="1">
      <c r="A105" s="93" t="s">
        <v>158</v>
      </c>
      <c r="B105" s="38" t="s">
        <v>112</v>
      </c>
      <c r="C105" s="38" t="s">
        <v>46</v>
      </c>
      <c r="D105" s="38" t="s">
        <v>24</v>
      </c>
      <c r="E105" s="38" t="s">
        <v>191</v>
      </c>
      <c r="F105" s="38" t="s">
        <v>43</v>
      </c>
      <c r="G105" s="38" t="s">
        <v>121</v>
      </c>
      <c r="H105" s="38"/>
      <c r="I105" s="143">
        <v>278.6</v>
      </c>
      <c r="J105" s="143"/>
      <c r="K105" s="56">
        <f t="shared" si="2"/>
        <v>278.6</v>
      </c>
    </row>
    <row r="106" spans="1:11" s="98" customFormat="1" ht="46.5" customHeight="1">
      <c r="A106" s="58" t="s">
        <v>123</v>
      </c>
      <c r="B106" s="37" t="s">
        <v>113</v>
      </c>
      <c r="C106" s="37"/>
      <c r="D106" s="37"/>
      <c r="E106" s="37"/>
      <c r="F106" s="37"/>
      <c r="G106" s="37"/>
      <c r="H106" s="37"/>
      <c r="I106" s="142">
        <f>I107+I118+I123</f>
        <v>14885.6</v>
      </c>
      <c r="J106" s="142">
        <f>J107+J118+J123</f>
        <v>0</v>
      </c>
      <c r="K106" s="68">
        <f t="shared" si="2"/>
        <v>14885.6</v>
      </c>
    </row>
    <row r="107" spans="1:11" s="98" customFormat="1" ht="16.5" customHeight="1">
      <c r="A107" s="58" t="s">
        <v>2</v>
      </c>
      <c r="B107" s="37">
        <v>163</v>
      </c>
      <c r="C107" s="37" t="s">
        <v>21</v>
      </c>
      <c r="D107" s="37"/>
      <c r="E107" s="37"/>
      <c r="F107" s="38"/>
      <c r="G107" s="38"/>
      <c r="H107" s="38"/>
      <c r="I107" s="142">
        <f>I108</f>
        <v>10534</v>
      </c>
      <c r="J107" s="142">
        <f>J108</f>
        <v>0</v>
      </c>
      <c r="K107" s="68">
        <f t="shared" si="2"/>
        <v>10534</v>
      </c>
    </row>
    <row r="108" spans="1:11" s="98" customFormat="1" ht="17.25" customHeight="1">
      <c r="A108" s="58" t="s">
        <v>6</v>
      </c>
      <c r="B108" s="37">
        <v>163</v>
      </c>
      <c r="C108" s="37" t="s">
        <v>21</v>
      </c>
      <c r="D108" s="37" t="s">
        <v>132</v>
      </c>
      <c r="E108" s="37"/>
      <c r="F108" s="37"/>
      <c r="G108" s="37"/>
      <c r="H108" s="37"/>
      <c r="I108" s="142">
        <f>I109+I112+I115</f>
        <v>10534</v>
      </c>
      <c r="J108" s="142">
        <f>J109+J112+J115</f>
        <v>0</v>
      </c>
      <c r="K108" s="68">
        <f t="shared" si="2"/>
        <v>10534</v>
      </c>
    </row>
    <row r="109" spans="1:11" s="97" customFormat="1" ht="15.75">
      <c r="A109" s="59" t="s">
        <v>34</v>
      </c>
      <c r="B109" s="38">
        <v>163</v>
      </c>
      <c r="C109" s="38" t="s">
        <v>21</v>
      </c>
      <c r="D109" s="38" t="s">
        <v>132</v>
      </c>
      <c r="E109" s="38" t="s">
        <v>62</v>
      </c>
      <c r="F109" s="55"/>
      <c r="G109" s="55"/>
      <c r="H109" s="55"/>
      <c r="I109" s="143">
        <f>I110</f>
        <v>4931</v>
      </c>
      <c r="J109" s="143">
        <f>J110</f>
        <v>0</v>
      </c>
      <c r="K109" s="163">
        <f t="shared" si="2"/>
        <v>4931</v>
      </c>
    </row>
    <row r="110" spans="1:11" s="97" customFormat="1" ht="31.5">
      <c r="A110" s="54" t="s">
        <v>59</v>
      </c>
      <c r="B110" s="55">
        <v>163</v>
      </c>
      <c r="C110" s="55" t="s">
        <v>21</v>
      </c>
      <c r="D110" s="55" t="s">
        <v>132</v>
      </c>
      <c r="E110" s="55" t="s">
        <v>62</v>
      </c>
      <c r="F110" s="55" t="s">
        <v>182</v>
      </c>
      <c r="G110" s="55"/>
      <c r="H110" s="55"/>
      <c r="I110" s="144">
        <f>I111</f>
        <v>4931</v>
      </c>
      <c r="J110" s="144">
        <f>J111</f>
        <v>0</v>
      </c>
      <c r="K110" s="166">
        <f t="shared" si="2"/>
        <v>4931</v>
      </c>
    </row>
    <row r="111" spans="1:11" s="97" customFormat="1" ht="15.75">
      <c r="A111" s="93" t="s">
        <v>157</v>
      </c>
      <c r="B111" s="38">
        <v>163</v>
      </c>
      <c r="C111" s="38" t="s">
        <v>21</v>
      </c>
      <c r="D111" s="38" t="s">
        <v>132</v>
      </c>
      <c r="E111" s="38" t="s">
        <v>62</v>
      </c>
      <c r="F111" s="38" t="s">
        <v>182</v>
      </c>
      <c r="G111" s="38" t="s">
        <v>120</v>
      </c>
      <c r="H111" s="38"/>
      <c r="I111" s="143">
        <v>4931</v>
      </c>
      <c r="J111" s="143"/>
      <c r="K111" s="163">
        <f t="shared" si="2"/>
        <v>4931</v>
      </c>
    </row>
    <row r="112" spans="1:11" s="97" customFormat="1" ht="47.25" customHeight="1">
      <c r="A112" s="93" t="s">
        <v>131</v>
      </c>
      <c r="B112" s="38" t="s">
        <v>113</v>
      </c>
      <c r="C112" s="38" t="s">
        <v>21</v>
      </c>
      <c r="D112" s="38" t="s">
        <v>132</v>
      </c>
      <c r="E112" s="38" t="s">
        <v>216</v>
      </c>
      <c r="F112" s="38"/>
      <c r="G112" s="38"/>
      <c r="H112" s="38"/>
      <c r="I112" s="143">
        <f>I113</f>
        <v>3703</v>
      </c>
      <c r="J112" s="143">
        <f>J113</f>
        <v>0</v>
      </c>
      <c r="K112" s="163">
        <f t="shared" si="2"/>
        <v>3703</v>
      </c>
    </row>
    <row r="113" spans="1:11" s="97" customFormat="1" ht="13.5" customHeight="1">
      <c r="A113" s="129" t="s">
        <v>65</v>
      </c>
      <c r="B113" s="55" t="s">
        <v>113</v>
      </c>
      <c r="C113" s="55" t="s">
        <v>21</v>
      </c>
      <c r="D113" s="55" t="s">
        <v>132</v>
      </c>
      <c r="E113" s="55" t="s">
        <v>216</v>
      </c>
      <c r="F113" s="55" t="s">
        <v>63</v>
      </c>
      <c r="G113" s="55"/>
      <c r="H113" s="55"/>
      <c r="I113" s="144">
        <f>I114</f>
        <v>3703</v>
      </c>
      <c r="J113" s="144">
        <f>J114</f>
        <v>0</v>
      </c>
      <c r="K113" s="166">
        <f t="shared" si="2"/>
        <v>3703</v>
      </c>
    </row>
    <row r="114" spans="1:11" s="97" customFormat="1" ht="15.75">
      <c r="A114" s="93" t="s">
        <v>157</v>
      </c>
      <c r="B114" s="38" t="s">
        <v>113</v>
      </c>
      <c r="C114" s="38" t="s">
        <v>21</v>
      </c>
      <c r="D114" s="38" t="s">
        <v>132</v>
      </c>
      <c r="E114" s="38" t="s">
        <v>216</v>
      </c>
      <c r="F114" s="38" t="s">
        <v>63</v>
      </c>
      <c r="G114" s="38" t="s">
        <v>120</v>
      </c>
      <c r="H114" s="38"/>
      <c r="I114" s="143">
        <v>3703</v>
      </c>
      <c r="J114" s="143"/>
      <c r="K114" s="163">
        <f t="shared" si="2"/>
        <v>3703</v>
      </c>
    </row>
    <row r="115" spans="1:11" s="97" customFormat="1" ht="31.5">
      <c r="A115" s="93" t="s">
        <v>229</v>
      </c>
      <c r="B115" s="38" t="s">
        <v>113</v>
      </c>
      <c r="C115" s="38" t="s">
        <v>21</v>
      </c>
      <c r="D115" s="38" t="s">
        <v>132</v>
      </c>
      <c r="E115" s="38" t="s">
        <v>228</v>
      </c>
      <c r="F115" s="38"/>
      <c r="G115" s="38"/>
      <c r="H115" s="38"/>
      <c r="I115" s="143">
        <f>I116</f>
        <v>1900</v>
      </c>
      <c r="J115" s="143">
        <f>J116</f>
        <v>0</v>
      </c>
      <c r="K115" s="163">
        <f t="shared" si="2"/>
        <v>1900</v>
      </c>
    </row>
    <row r="116" spans="1:11" s="97" customFormat="1" ht="17.25" customHeight="1">
      <c r="A116" s="129" t="s">
        <v>65</v>
      </c>
      <c r="B116" s="55" t="s">
        <v>113</v>
      </c>
      <c r="C116" s="55" t="s">
        <v>21</v>
      </c>
      <c r="D116" s="55" t="s">
        <v>132</v>
      </c>
      <c r="E116" s="55" t="s">
        <v>228</v>
      </c>
      <c r="F116" s="55" t="s">
        <v>63</v>
      </c>
      <c r="G116" s="55"/>
      <c r="H116" s="55"/>
      <c r="I116" s="144">
        <f>I117</f>
        <v>1900</v>
      </c>
      <c r="J116" s="144">
        <f>J117</f>
        <v>0</v>
      </c>
      <c r="K116" s="166">
        <f t="shared" si="2"/>
        <v>1900</v>
      </c>
    </row>
    <row r="117" spans="1:11" s="84" customFormat="1" ht="15" customHeight="1">
      <c r="A117" s="93" t="s">
        <v>157</v>
      </c>
      <c r="B117" s="38" t="s">
        <v>113</v>
      </c>
      <c r="C117" s="38" t="s">
        <v>21</v>
      </c>
      <c r="D117" s="38" t="s">
        <v>132</v>
      </c>
      <c r="E117" s="38" t="s">
        <v>228</v>
      </c>
      <c r="F117" s="38" t="s">
        <v>63</v>
      </c>
      <c r="G117" s="38" t="s">
        <v>120</v>
      </c>
      <c r="H117" s="38"/>
      <c r="I117" s="143">
        <v>1900</v>
      </c>
      <c r="J117" s="143"/>
      <c r="K117" s="163">
        <f t="shared" si="2"/>
        <v>1900</v>
      </c>
    </row>
    <row r="118" spans="1:11" s="84" customFormat="1" ht="18" customHeight="1">
      <c r="A118" s="58" t="s">
        <v>7</v>
      </c>
      <c r="B118" s="37" t="s">
        <v>113</v>
      </c>
      <c r="C118" s="37" t="s">
        <v>24</v>
      </c>
      <c r="D118" s="37"/>
      <c r="E118" s="55"/>
      <c r="F118" s="55"/>
      <c r="G118" s="55"/>
      <c r="H118" s="55"/>
      <c r="I118" s="142">
        <f aca="true" t="shared" si="3" ref="I118:J121">I119</f>
        <v>220</v>
      </c>
      <c r="J118" s="142">
        <f t="shared" si="3"/>
        <v>0</v>
      </c>
      <c r="K118" s="68">
        <f t="shared" si="2"/>
        <v>220</v>
      </c>
    </row>
    <row r="119" spans="1:11" s="84" customFormat="1" ht="31.5" customHeight="1">
      <c r="A119" s="58" t="s">
        <v>56</v>
      </c>
      <c r="B119" s="37" t="s">
        <v>113</v>
      </c>
      <c r="C119" s="37" t="s">
        <v>24</v>
      </c>
      <c r="D119" s="37" t="s">
        <v>47</v>
      </c>
      <c r="E119" s="55"/>
      <c r="F119" s="55"/>
      <c r="G119" s="55"/>
      <c r="H119" s="55"/>
      <c r="I119" s="142">
        <f t="shared" si="3"/>
        <v>220</v>
      </c>
      <c r="J119" s="142">
        <f t="shared" si="3"/>
        <v>0</v>
      </c>
      <c r="K119" s="68">
        <f t="shared" si="2"/>
        <v>220</v>
      </c>
    </row>
    <row r="120" spans="1:11" s="84" customFormat="1" ht="31.5" customHeight="1">
      <c r="A120" s="59" t="s">
        <v>57</v>
      </c>
      <c r="B120" s="38" t="s">
        <v>113</v>
      </c>
      <c r="C120" s="38" t="s">
        <v>24</v>
      </c>
      <c r="D120" s="38" t="s">
        <v>47</v>
      </c>
      <c r="E120" s="38" t="s">
        <v>277</v>
      </c>
      <c r="F120" s="38"/>
      <c r="G120" s="38"/>
      <c r="H120" s="38"/>
      <c r="I120" s="143">
        <f t="shared" si="3"/>
        <v>220</v>
      </c>
      <c r="J120" s="143">
        <f t="shared" si="3"/>
        <v>0</v>
      </c>
      <c r="K120" s="163">
        <f t="shared" si="2"/>
        <v>220</v>
      </c>
    </row>
    <row r="121" spans="1:11" s="84" customFormat="1" ht="16.5" customHeight="1">
      <c r="A121" s="54" t="s">
        <v>65</v>
      </c>
      <c r="B121" s="55" t="s">
        <v>113</v>
      </c>
      <c r="C121" s="55" t="s">
        <v>24</v>
      </c>
      <c r="D121" s="55" t="s">
        <v>47</v>
      </c>
      <c r="E121" s="55" t="s">
        <v>277</v>
      </c>
      <c r="F121" s="55" t="s">
        <v>63</v>
      </c>
      <c r="G121" s="55"/>
      <c r="H121" s="55"/>
      <c r="I121" s="144">
        <f t="shared" si="3"/>
        <v>220</v>
      </c>
      <c r="J121" s="144">
        <f t="shared" si="3"/>
        <v>0</v>
      </c>
      <c r="K121" s="166">
        <f t="shared" si="2"/>
        <v>220</v>
      </c>
    </row>
    <row r="122" spans="1:11" s="84" customFormat="1" ht="18" customHeight="1">
      <c r="A122" s="93" t="s">
        <v>157</v>
      </c>
      <c r="B122" s="38" t="s">
        <v>113</v>
      </c>
      <c r="C122" s="38" t="s">
        <v>24</v>
      </c>
      <c r="D122" s="38" t="s">
        <v>47</v>
      </c>
      <c r="E122" s="38" t="s">
        <v>277</v>
      </c>
      <c r="F122" s="38" t="s">
        <v>63</v>
      </c>
      <c r="G122" s="38" t="s">
        <v>120</v>
      </c>
      <c r="H122" s="38"/>
      <c r="I122" s="143">
        <v>220</v>
      </c>
      <c r="J122" s="143"/>
      <c r="K122" s="163">
        <f t="shared" si="2"/>
        <v>220</v>
      </c>
    </row>
    <row r="123" spans="1:11" s="84" customFormat="1" ht="18" customHeight="1">
      <c r="A123" s="112" t="s">
        <v>17</v>
      </c>
      <c r="B123" s="37" t="s">
        <v>113</v>
      </c>
      <c r="C123" s="37" t="s">
        <v>46</v>
      </c>
      <c r="D123" s="37"/>
      <c r="E123" s="37"/>
      <c r="F123" s="37"/>
      <c r="G123" s="37"/>
      <c r="H123" s="37"/>
      <c r="I123" s="142">
        <f aca="true" t="shared" si="4" ref="I123:J126">I124</f>
        <v>4131.6</v>
      </c>
      <c r="J123" s="142">
        <f t="shared" si="4"/>
        <v>0</v>
      </c>
      <c r="K123" s="68">
        <f t="shared" si="2"/>
        <v>4131.6</v>
      </c>
    </row>
    <row r="124" spans="1:11" s="84" customFormat="1" ht="18" customHeight="1">
      <c r="A124" s="112" t="s">
        <v>173</v>
      </c>
      <c r="B124" s="37" t="s">
        <v>113</v>
      </c>
      <c r="C124" s="37" t="s">
        <v>46</v>
      </c>
      <c r="D124" s="37" t="s">
        <v>24</v>
      </c>
      <c r="E124" s="37"/>
      <c r="F124" s="37"/>
      <c r="G124" s="37"/>
      <c r="H124" s="37"/>
      <c r="I124" s="142">
        <f>I125+I128</f>
        <v>4131.6</v>
      </c>
      <c r="J124" s="142">
        <f>J125+J128</f>
        <v>0</v>
      </c>
      <c r="K124" s="68">
        <f>I124+J124</f>
        <v>4131.6</v>
      </c>
    </row>
    <row r="125" spans="1:11" s="84" customFormat="1" ht="66.75" customHeight="1">
      <c r="A125" s="93" t="s">
        <v>130</v>
      </c>
      <c r="B125" s="38" t="s">
        <v>113</v>
      </c>
      <c r="C125" s="38" t="s">
        <v>46</v>
      </c>
      <c r="D125" s="38" t="s">
        <v>24</v>
      </c>
      <c r="E125" s="38" t="s">
        <v>183</v>
      </c>
      <c r="F125" s="38"/>
      <c r="G125" s="38"/>
      <c r="H125" s="38"/>
      <c r="I125" s="143">
        <f t="shared" si="4"/>
        <v>4131.6</v>
      </c>
      <c r="J125" s="143">
        <f t="shared" si="4"/>
        <v>-4131.6</v>
      </c>
      <c r="K125" s="163">
        <f t="shared" si="2"/>
        <v>0</v>
      </c>
    </row>
    <row r="126" spans="1:11" s="84" customFormat="1" ht="29.25" customHeight="1">
      <c r="A126" s="129" t="s">
        <v>59</v>
      </c>
      <c r="B126" s="55" t="s">
        <v>113</v>
      </c>
      <c r="C126" s="55" t="s">
        <v>46</v>
      </c>
      <c r="D126" s="55" t="s">
        <v>24</v>
      </c>
      <c r="E126" s="55" t="s">
        <v>183</v>
      </c>
      <c r="F126" s="55" t="s">
        <v>182</v>
      </c>
      <c r="G126" s="55"/>
      <c r="H126" s="55"/>
      <c r="I126" s="144">
        <f t="shared" si="4"/>
        <v>4131.6</v>
      </c>
      <c r="J126" s="144">
        <f t="shared" si="4"/>
        <v>-4131.6</v>
      </c>
      <c r="K126" s="60">
        <f t="shared" si="2"/>
        <v>0</v>
      </c>
    </row>
    <row r="127" spans="1:11" s="84" customFormat="1" ht="18.75" customHeight="1">
      <c r="A127" s="93" t="s">
        <v>158</v>
      </c>
      <c r="B127" s="38" t="s">
        <v>113</v>
      </c>
      <c r="C127" s="38" t="s">
        <v>46</v>
      </c>
      <c r="D127" s="38" t="s">
        <v>24</v>
      </c>
      <c r="E127" s="38" t="s">
        <v>183</v>
      </c>
      <c r="F127" s="38" t="s">
        <v>182</v>
      </c>
      <c r="G127" s="38" t="s">
        <v>121</v>
      </c>
      <c r="H127" s="38"/>
      <c r="I127" s="143">
        <v>4131.6</v>
      </c>
      <c r="J127" s="143">
        <v>-4131.6</v>
      </c>
      <c r="K127" s="56">
        <f t="shared" si="2"/>
        <v>0</v>
      </c>
    </row>
    <row r="128" spans="1:11" s="84" customFormat="1" ht="66" customHeight="1">
      <c r="A128" s="93" t="s">
        <v>276</v>
      </c>
      <c r="B128" s="38" t="s">
        <v>113</v>
      </c>
      <c r="C128" s="38" t="s">
        <v>46</v>
      </c>
      <c r="D128" s="38" t="s">
        <v>24</v>
      </c>
      <c r="E128" s="38" t="s">
        <v>275</v>
      </c>
      <c r="F128" s="38"/>
      <c r="G128" s="38"/>
      <c r="H128" s="38"/>
      <c r="I128" s="143">
        <f aca="true" t="shared" si="5" ref="I128:K129">I129</f>
        <v>0</v>
      </c>
      <c r="J128" s="143">
        <f t="shared" si="5"/>
        <v>4131.6</v>
      </c>
      <c r="K128" s="56">
        <f t="shared" si="5"/>
        <v>4131.6</v>
      </c>
    </row>
    <row r="129" spans="1:11" s="84" customFormat="1" ht="30.75" customHeight="1">
      <c r="A129" s="129" t="s">
        <v>59</v>
      </c>
      <c r="B129" s="55" t="s">
        <v>113</v>
      </c>
      <c r="C129" s="55" t="s">
        <v>46</v>
      </c>
      <c r="D129" s="55" t="s">
        <v>24</v>
      </c>
      <c r="E129" s="55" t="s">
        <v>275</v>
      </c>
      <c r="F129" s="55" t="s">
        <v>182</v>
      </c>
      <c r="G129" s="55"/>
      <c r="H129" s="55"/>
      <c r="I129" s="144">
        <f t="shared" si="5"/>
        <v>0</v>
      </c>
      <c r="J129" s="144">
        <f t="shared" si="5"/>
        <v>4131.6</v>
      </c>
      <c r="K129" s="60">
        <f t="shared" si="5"/>
        <v>4131.6</v>
      </c>
    </row>
    <row r="130" spans="1:11" s="84" customFormat="1" ht="18" customHeight="1">
      <c r="A130" s="93" t="s">
        <v>158</v>
      </c>
      <c r="B130" s="38" t="s">
        <v>113</v>
      </c>
      <c r="C130" s="38" t="s">
        <v>46</v>
      </c>
      <c r="D130" s="38" t="s">
        <v>24</v>
      </c>
      <c r="E130" s="38" t="s">
        <v>275</v>
      </c>
      <c r="F130" s="38" t="s">
        <v>182</v>
      </c>
      <c r="G130" s="38" t="s">
        <v>121</v>
      </c>
      <c r="H130" s="38"/>
      <c r="I130" s="143">
        <v>0</v>
      </c>
      <c r="J130" s="143">
        <v>4131.6</v>
      </c>
      <c r="K130" s="56">
        <f>I130+J130</f>
        <v>4131.6</v>
      </c>
    </row>
    <row r="131" spans="1:11" s="84" customFormat="1" ht="47.25" customHeight="1">
      <c r="A131" s="58" t="s">
        <v>176</v>
      </c>
      <c r="B131" s="37" t="s">
        <v>114</v>
      </c>
      <c r="C131" s="37"/>
      <c r="D131" s="37"/>
      <c r="E131" s="37"/>
      <c r="F131" s="38"/>
      <c r="G131" s="38"/>
      <c r="H131" s="38"/>
      <c r="I131" s="142">
        <f>I132+I139</f>
        <v>19346.8</v>
      </c>
      <c r="J131" s="142">
        <f>J132+J139</f>
        <v>0</v>
      </c>
      <c r="K131" s="57">
        <f t="shared" si="2"/>
        <v>19346.8</v>
      </c>
    </row>
    <row r="132" spans="1:11" s="84" customFormat="1" ht="15" customHeight="1">
      <c r="A132" s="58" t="s">
        <v>11</v>
      </c>
      <c r="B132" s="37">
        <v>164</v>
      </c>
      <c r="C132" s="37" t="s">
        <v>28</v>
      </c>
      <c r="D132" s="38"/>
      <c r="E132" s="38"/>
      <c r="F132" s="38"/>
      <c r="G132" s="38"/>
      <c r="H132" s="38"/>
      <c r="I132" s="142">
        <f>I133</f>
        <v>10039.3</v>
      </c>
      <c r="J132" s="142">
        <f>J133</f>
        <v>0</v>
      </c>
      <c r="K132" s="57">
        <f t="shared" si="2"/>
        <v>10039.3</v>
      </c>
    </row>
    <row r="133" spans="1:11" s="84" customFormat="1" ht="14.25" customHeight="1">
      <c r="A133" s="58" t="s">
        <v>13</v>
      </c>
      <c r="B133" s="37" t="s">
        <v>114</v>
      </c>
      <c r="C133" s="37" t="s">
        <v>28</v>
      </c>
      <c r="D133" s="37" t="s">
        <v>27</v>
      </c>
      <c r="E133" s="37"/>
      <c r="F133" s="37"/>
      <c r="G133" s="37"/>
      <c r="H133" s="37"/>
      <c r="I133" s="142">
        <f>I134</f>
        <v>10039.3</v>
      </c>
      <c r="J133" s="142">
        <f>J134</f>
        <v>0</v>
      </c>
      <c r="K133" s="57">
        <f t="shared" si="2"/>
        <v>10039.3</v>
      </c>
    </row>
    <row r="134" spans="1:11" s="84" customFormat="1" ht="15" customHeight="1">
      <c r="A134" s="59" t="s">
        <v>36</v>
      </c>
      <c r="B134" s="38" t="s">
        <v>114</v>
      </c>
      <c r="C134" s="38" t="s">
        <v>28</v>
      </c>
      <c r="D134" s="38" t="s">
        <v>27</v>
      </c>
      <c r="E134" s="38" t="s">
        <v>79</v>
      </c>
      <c r="F134" s="38"/>
      <c r="G134" s="38"/>
      <c r="H134" s="38"/>
      <c r="I134" s="143">
        <f>I135+I137</f>
        <v>10039.3</v>
      </c>
      <c r="J134" s="143">
        <f>J135+J137</f>
        <v>0</v>
      </c>
      <c r="K134" s="56">
        <f t="shared" si="2"/>
        <v>10039.3</v>
      </c>
    </row>
    <row r="135" spans="1:11" s="84" customFormat="1" ht="63.75" customHeight="1">
      <c r="A135" s="54" t="s">
        <v>177</v>
      </c>
      <c r="B135" s="55" t="s">
        <v>114</v>
      </c>
      <c r="C135" s="55" t="s">
        <v>28</v>
      </c>
      <c r="D135" s="55" t="s">
        <v>27</v>
      </c>
      <c r="E135" s="55" t="s">
        <v>79</v>
      </c>
      <c r="F135" s="55" t="s">
        <v>184</v>
      </c>
      <c r="G135" s="55"/>
      <c r="H135" s="55"/>
      <c r="I135" s="144">
        <f>I136</f>
        <v>9889.3</v>
      </c>
      <c r="J135" s="144">
        <f>J136</f>
        <v>0</v>
      </c>
      <c r="K135" s="60">
        <f t="shared" si="2"/>
        <v>9889.3</v>
      </c>
    </row>
    <row r="136" spans="1:11" s="84" customFormat="1" ht="15.75" customHeight="1">
      <c r="A136" s="93" t="s">
        <v>157</v>
      </c>
      <c r="B136" s="38" t="s">
        <v>114</v>
      </c>
      <c r="C136" s="38" t="s">
        <v>28</v>
      </c>
      <c r="D136" s="38" t="s">
        <v>27</v>
      </c>
      <c r="E136" s="38" t="s">
        <v>79</v>
      </c>
      <c r="F136" s="70" t="s">
        <v>184</v>
      </c>
      <c r="G136" s="70" t="s">
        <v>120</v>
      </c>
      <c r="H136" s="70"/>
      <c r="I136" s="143">
        <v>9889.3</v>
      </c>
      <c r="J136" s="143"/>
      <c r="K136" s="56">
        <f t="shared" si="2"/>
        <v>9889.3</v>
      </c>
    </row>
    <row r="137" spans="1:11" s="84" customFormat="1" ht="18.75" customHeight="1">
      <c r="A137" s="129" t="s">
        <v>186</v>
      </c>
      <c r="B137" s="55" t="s">
        <v>114</v>
      </c>
      <c r="C137" s="55" t="s">
        <v>28</v>
      </c>
      <c r="D137" s="55" t="s">
        <v>27</v>
      </c>
      <c r="E137" s="55" t="s">
        <v>79</v>
      </c>
      <c r="F137" s="65" t="s">
        <v>185</v>
      </c>
      <c r="G137" s="65"/>
      <c r="H137" s="65"/>
      <c r="I137" s="144">
        <f>I138</f>
        <v>150</v>
      </c>
      <c r="J137" s="144">
        <f>J138</f>
        <v>0</v>
      </c>
      <c r="K137" s="60">
        <f t="shared" si="2"/>
        <v>150</v>
      </c>
    </row>
    <row r="138" spans="1:11" s="84" customFormat="1" ht="13.5" customHeight="1">
      <c r="A138" s="93" t="s">
        <v>157</v>
      </c>
      <c r="B138" s="38" t="s">
        <v>114</v>
      </c>
      <c r="C138" s="38" t="s">
        <v>28</v>
      </c>
      <c r="D138" s="38" t="s">
        <v>27</v>
      </c>
      <c r="E138" s="38" t="s">
        <v>79</v>
      </c>
      <c r="F138" s="70" t="s">
        <v>185</v>
      </c>
      <c r="G138" s="70" t="s">
        <v>120</v>
      </c>
      <c r="H138" s="70"/>
      <c r="I138" s="143">
        <v>150</v>
      </c>
      <c r="J138" s="143"/>
      <c r="K138" s="56">
        <f t="shared" si="2"/>
        <v>150</v>
      </c>
    </row>
    <row r="139" spans="1:11" s="84" customFormat="1" ht="15.75" customHeight="1">
      <c r="A139" s="58" t="s">
        <v>156</v>
      </c>
      <c r="B139" s="37">
        <v>164</v>
      </c>
      <c r="C139" s="37" t="s">
        <v>55</v>
      </c>
      <c r="D139" s="38"/>
      <c r="E139" s="38"/>
      <c r="F139" s="38"/>
      <c r="G139" s="38"/>
      <c r="H139" s="38"/>
      <c r="I139" s="142">
        <f>I140+I147</f>
        <v>9307.5</v>
      </c>
      <c r="J139" s="142">
        <f>J140+J147</f>
        <v>0</v>
      </c>
      <c r="K139" s="68">
        <f t="shared" si="2"/>
        <v>9307.5</v>
      </c>
    </row>
    <row r="140" spans="1:11" s="97" customFormat="1" ht="15" customHeight="1">
      <c r="A140" s="58" t="s">
        <v>147</v>
      </c>
      <c r="B140" s="37">
        <v>164</v>
      </c>
      <c r="C140" s="37" t="s">
        <v>55</v>
      </c>
      <c r="D140" s="37" t="s">
        <v>27</v>
      </c>
      <c r="E140" s="37"/>
      <c r="F140" s="37"/>
      <c r="G140" s="37"/>
      <c r="H140" s="37"/>
      <c r="I140" s="142">
        <f>I144+I141</f>
        <v>7500</v>
      </c>
      <c r="J140" s="142">
        <f>J144+J141</f>
        <v>0</v>
      </c>
      <c r="K140" s="68">
        <f t="shared" si="2"/>
        <v>7500</v>
      </c>
    </row>
    <row r="141" spans="1:11" s="97" customFormat="1" ht="15" customHeight="1">
      <c r="A141" s="59" t="s">
        <v>41</v>
      </c>
      <c r="B141" s="38" t="s">
        <v>114</v>
      </c>
      <c r="C141" s="38" t="s">
        <v>55</v>
      </c>
      <c r="D141" s="38" t="s">
        <v>27</v>
      </c>
      <c r="E141" s="38" t="s">
        <v>86</v>
      </c>
      <c r="F141" s="55"/>
      <c r="G141" s="55"/>
      <c r="H141" s="55"/>
      <c r="I141" s="143">
        <f>I142</f>
        <v>6500</v>
      </c>
      <c r="J141" s="143">
        <f>J142</f>
        <v>0</v>
      </c>
      <c r="K141" s="163">
        <f t="shared" si="2"/>
        <v>6500</v>
      </c>
    </row>
    <row r="142" spans="1:11" s="97" customFormat="1" ht="63" customHeight="1">
      <c r="A142" s="54" t="s">
        <v>179</v>
      </c>
      <c r="B142" s="65" t="s">
        <v>114</v>
      </c>
      <c r="C142" s="65" t="s">
        <v>55</v>
      </c>
      <c r="D142" s="65" t="s">
        <v>27</v>
      </c>
      <c r="E142" s="65" t="s">
        <v>86</v>
      </c>
      <c r="F142" s="65" t="s">
        <v>187</v>
      </c>
      <c r="G142" s="65"/>
      <c r="H142" s="65"/>
      <c r="I142" s="144">
        <f>I143</f>
        <v>6500</v>
      </c>
      <c r="J142" s="144">
        <f>J143</f>
        <v>0</v>
      </c>
      <c r="K142" s="166">
        <f t="shared" si="2"/>
        <v>6500</v>
      </c>
    </row>
    <row r="143" spans="1:11" s="97" customFormat="1" ht="18" customHeight="1">
      <c r="A143" s="93" t="s">
        <v>157</v>
      </c>
      <c r="B143" s="70" t="s">
        <v>114</v>
      </c>
      <c r="C143" s="70" t="s">
        <v>55</v>
      </c>
      <c r="D143" s="70" t="s">
        <v>27</v>
      </c>
      <c r="E143" s="70" t="s">
        <v>86</v>
      </c>
      <c r="F143" s="70" t="s">
        <v>187</v>
      </c>
      <c r="G143" s="70" t="s">
        <v>120</v>
      </c>
      <c r="H143" s="70"/>
      <c r="I143" s="143">
        <v>6500</v>
      </c>
      <c r="J143" s="143"/>
      <c r="K143" s="163">
        <f t="shared" si="2"/>
        <v>6500</v>
      </c>
    </row>
    <row r="144" spans="1:11" s="102" customFormat="1" ht="50.25" customHeight="1">
      <c r="A144" s="64" t="s">
        <v>246</v>
      </c>
      <c r="B144" s="38">
        <v>164</v>
      </c>
      <c r="C144" s="38" t="s">
        <v>55</v>
      </c>
      <c r="D144" s="38" t="s">
        <v>27</v>
      </c>
      <c r="E144" s="38" t="s">
        <v>215</v>
      </c>
      <c r="F144" s="38"/>
      <c r="G144" s="38"/>
      <c r="H144" s="38"/>
      <c r="I144" s="143">
        <f>I145</f>
        <v>1000</v>
      </c>
      <c r="J144" s="143">
        <f>J145</f>
        <v>0</v>
      </c>
      <c r="K144" s="163">
        <f t="shared" si="2"/>
        <v>1000</v>
      </c>
    </row>
    <row r="145" spans="1:11" s="103" customFormat="1" ht="15.75" customHeight="1">
      <c r="A145" s="107" t="s">
        <v>65</v>
      </c>
      <c r="B145" s="55">
        <v>164</v>
      </c>
      <c r="C145" s="55" t="s">
        <v>55</v>
      </c>
      <c r="D145" s="55" t="s">
        <v>27</v>
      </c>
      <c r="E145" s="55" t="s">
        <v>215</v>
      </c>
      <c r="F145" s="55" t="s">
        <v>63</v>
      </c>
      <c r="G145" s="55"/>
      <c r="H145" s="55"/>
      <c r="I145" s="144">
        <f>I146</f>
        <v>1000</v>
      </c>
      <c r="J145" s="144">
        <f>J146</f>
        <v>0</v>
      </c>
      <c r="K145" s="166">
        <f t="shared" si="2"/>
        <v>1000</v>
      </c>
    </row>
    <row r="146" spans="1:11" s="103" customFormat="1" ht="15.75" customHeight="1">
      <c r="A146" s="93" t="s">
        <v>157</v>
      </c>
      <c r="B146" s="38">
        <v>164</v>
      </c>
      <c r="C146" s="38" t="s">
        <v>55</v>
      </c>
      <c r="D146" s="38" t="s">
        <v>27</v>
      </c>
      <c r="E146" s="38" t="s">
        <v>215</v>
      </c>
      <c r="F146" s="38" t="s">
        <v>63</v>
      </c>
      <c r="G146" s="38" t="s">
        <v>120</v>
      </c>
      <c r="H146" s="38"/>
      <c r="I146" s="143">
        <v>1000</v>
      </c>
      <c r="J146" s="143"/>
      <c r="K146" s="163">
        <f aca="true" t="shared" si="6" ref="K146:K219">I146+J146</f>
        <v>1000</v>
      </c>
    </row>
    <row r="147" spans="1:11" s="84" customFormat="1" ht="32.25" customHeight="1">
      <c r="A147" s="66" t="s">
        <v>227</v>
      </c>
      <c r="B147" s="67" t="s">
        <v>114</v>
      </c>
      <c r="C147" s="67" t="s">
        <v>55</v>
      </c>
      <c r="D147" s="67" t="s">
        <v>26</v>
      </c>
      <c r="E147" s="67"/>
      <c r="F147" s="67"/>
      <c r="G147" s="67"/>
      <c r="H147" s="67"/>
      <c r="I147" s="141">
        <f aca="true" t="shared" si="7" ref="I147:J149">I148</f>
        <v>1807.5</v>
      </c>
      <c r="J147" s="141">
        <f t="shared" si="7"/>
        <v>0</v>
      </c>
      <c r="K147" s="68">
        <f t="shared" si="6"/>
        <v>1807.5</v>
      </c>
    </row>
    <row r="148" spans="1:11" s="84" customFormat="1" ht="15" customHeight="1">
      <c r="A148" s="59" t="s">
        <v>34</v>
      </c>
      <c r="B148" s="38">
        <v>164</v>
      </c>
      <c r="C148" s="38" t="s">
        <v>55</v>
      </c>
      <c r="D148" s="38" t="s">
        <v>26</v>
      </c>
      <c r="E148" s="38" t="s">
        <v>62</v>
      </c>
      <c r="F148" s="55"/>
      <c r="G148" s="55"/>
      <c r="H148" s="55"/>
      <c r="I148" s="143">
        <f t="shared" si="7"/>
        <v>1807.5</v>
      </c>
      <c r="J148" s="143">
        <f t="shared" si="7"/>
        <v>0</v>
      </c>
      <c r="K148" s="163">
        <f t="shared" si="6"/>
        <v>1807.5</v>
      </c>
    </row>
    <row r="149" spans="1:11" s="84" customFormat="1" ht="31.5">
      <c r="A149" s="54" t="s">
        <v>59</v>
      </c>
      <c r="B149" s="61" t="s">
        <v>114</v>
      </c>
      <c r="C149" s="61" t="s">
        <v>55</v>
      </c>
      <c r="D149" s="61" t="s">
        <v>26</v>
      </c>
      <c r="E149" s="55" t="s">
        <v>62</v>
      </c>
      <c r="F149" s="61" t="s">
        <v>182</v>
      </c>
      <c r="G149" s="61"/>
      <c r="H149" s="61"/>
      <c r="I149" s="145">
        <f t="shared" si="7"/>
        <v>1807.5</v>
      </c>
      <c r="J149" s="145">
        <f t="shared" si="7"/>
        <v>0</v>
      </c>
      <c r="K149" s="166">
        <f t="shared" si="6"/>
        <v>1807.5</v>
      </c>
    </row>
    <row r="150" spans="1:11" s="84" customFormat="1" ht="15.75" customHeight="1">
      <c r="A150" s="93" t="s">
        <v>157</v>
      </c>
      <c r="B150" s="38">
        <v>164</v>
      </c>
      <c r="C150" s="38" t="s">
        <v>55</v>
      </c>
      <c r="D150" s="38" t="s">
        <v>26</v>
      </c>
      <c r="E150" s="38" t="s">
        <v>62</v>
      </c>
      <c r="F150" s="38" t="s">
        <v>182</v>
      </c>
      <c r="G150" s="38" t="s">
        <v>120</v>
      </c>
      <c r="H150" s="38"/>
      <c r="I150" s="146">
        <v>1807.5</v>
      </c>
      <c r="J150" s="146"/>
      <c r="K150" s="163">
        <f t="shared" si="6"/>
        <v>1807.5</v>
      </c>
    </row>
    <row r="151" spans="1:11" s="84" customFormat="1" ht="30.75" customHeight="1">
      <c r="A151" s="58" t="s">
        <v>124</v>
      </c>
      <c r="B151" s="37" t="s">
        <v>116</v>
      </c>
      <c r="C151" s="37"/>
      <c r="D151" s="37"/>
      <c r="E151" s="37"/>
      <c r="F151" s="37"/>
      <c r="G151" s="37"/>
      <c r="H151" s="37"/>
      <c r="I151" s="142">
        <f>I152+I184+I203+I237+I255</f>
        <v>83437.7</v>
      </c>
      <c r="J151" s="142">
        <f>J152+J184+J203+J237+J255</f>
        <v>86248.2</v>
      </c>
      <c r="K151" s="68">
        <f t="shared" si="6"/>
        <v>169685.9</v>
      </c>
    </row>
    <row r="152" spans="1:11" s="97" customFormat="1" ht="15" customHeight="1">
      <c r="A152" s="58" t="s">
        <v>2</v>
      </c>
      <c r="B152" s="37" t="s">
        <v>116</v>
      </c>
      <c r="C152" s="37" t="s">
        <v>21</v>
      </c>
      <c r="D152" s="37"/>
      <c r="E152" s="37"/>
      <c r="F152" s="37"/>
      <c r="G152" s="37"/>
      <c r="H152" s="37"/>
      <c r="I152" s="142">
        <f>I153+I157+I165+I161</f>
        <v>29146.3</v>
      </c>
      <c r="J152" s="142">
        <f>J153+J157+J165+J161</f>
        <v>0</v>
      </c>
      <c r="K152" s="68">
        <f t="shared" si="6"/>
        <v>29146.3</v>
      </c>
    </row>
    <row r="153" spans="1:11" s="84" customFormat="1" ht="20.25" customHeight="1">
      <c r="A153" s="58" t="s">
        <v>49</v>
      </c>
      <c r="B153" s="37" t="s">
        <v>116</v>
      </c>
      <c r="C153" s="37" t="s">
        <v>21</v>
      </c>
      <c r="D153" s="37" t="s">
        <v>27</v>
      </c>
      <c r="E153" s="37"/>
      <c r="F153" s="37"/>
      <c r="G153" s="37"/>
      <c r="H153" s="37"/>
      <c r="I153" s="142">
        <f aca="true" t="shared" si="8" ref="I153:J155">I154</f>
        <v>1186.6</v>
      </c>
      <c r="J153" s="142">
        <f t="shared" si="8"/>
        <v>0</v>
      </c>
      <c r="K153" s="68">
        <f t="shared" si="6"/>
        <v>1186.6</v>
      </c>
    </row>
    <row r="154" spans="1:11" s="84" customFormat="1" ht="16.5" customHeight="1">
      <c r="A154" s="59" t="s">
        <v>48</v>
      </c>
      <c r="B154" s="38" t="s">
        <v>116</v>
      </c>
      <c r="C154" s="38" t="s">
        <v>21</v>
      </c>
      <c r="D154" s="38" t="s">
        <v>27</v>
      </c>
      <c r="E154" s="38" t="s">
        <v>58</v>
      </c>
      <c r="F154" s="38"/>
      <c r="G154" s="38"/>
      <c r="H154" s="38"/>
      <c r="I154" s="143">
        <f t="shared" si="8"/>
        <v>1186.6</v>
      </c>
      <c r="J154" s="143">
        <f t="shared" si="8"/>
        <v>0</v>
      </c>
      <c r="K154" s="163">
        <f t="shared" si="6"/>
        <v>1186.6</v>
      </c>
    </row>
    <row r="155" spans="1:11" s="84" customFormat="1" ht="32.25" customHeight="1">
      <c r="A155" s="54" t="s">
        <v>59</v>
      </c>
      <c r="B155" s="55" t="s">
        <v>116</v>
      </c>
      <c r="C155" s="55" t="s">
        <v>21</v>
      </c>
      <c r="D155" s="55" t="s">
        <v>27</v>
      </c>
      <c r="E155" s="55" t="s">
        <v>58</v>
      </c>
      <c r="F155" s="55" t="s">
        <v>182</v>
      </c>
      <c r="G155" s="55"/>
      <c r="H155" s="55"/>
      <c r="I155" s="144">
        <f t="shared" si="8"/>
        <v>1186.6</v>
      </c>
      <c r="J155" s="144">
        <f t="shared" si="8"/>
        <v>0</v>
      </c>
      <c r="K155" s="166">
        <f t="shared" si="6"/>
        <v>1186.6</v>
      </c>
    </row>
    <row r="156" spans="1:11" s="84" customFormat="1" ht="15.75" customHeight="1">
      <c r="A156" s="93" t="s">
        <v>157</v>
      </c>
      <c r="B156" s="38" t="s">
        <v>116</v>
      </c>
      <c r="C156" s="38" t="s">
        <v>21</v>
      </c>
      <c r="D156" s="38" t="s">
        <v>27</v>
      </c>
      <c r="E156" s="38" t="s">
        <v>58</v>
      </c>
      <c r="F156" s="38" t="s">
        <v>182</v>
      </c>
      <c r="G156" s="38" t="s">
        <v>120</v>
      </c>
      <c r="H156" s="38"/>
      <c r="I156" s="143">
        <v>1186.6</v>
      </c>
      <c r="J156" s="143"/>
      <c r="K156" s="56">
        <f t="shared" si="6"/>
        <v>1186.6</v>
      </c>
    </row>
    <row r="157" spans="1:11" s="84" customFormat="1" ht="30.75" customHeight="1">
      <c r="A157" s="58" t="s">
        <v>3</v>
      </c>
      <c r="B157" s="37" t="s">
        <v>116</v>
      </c>
      <c r="C157" s="37" t="s">
        <v>21</v>
      </c>
      <c r="D157" s="37" t="s">
        <v>24</v>
      </c>
      <c r="E157" s="37"/>
      <c r="F157" s="37"/>
      <c r="G157" s="37"/>
      <c r="H157" s="37"/>
      <c r="I157" s="142">
        <f aca="true" t="shared" si="9" ref="I157:J159">I158</f>
        <v>25876.7</v>
      </c>
      <c r="J157" s="142">
        <f t="shared" si="9"/>
        <v>0</v>
      </c>
      <c r="K157" s="57">
        <f t="shared" si="6"/>
        <v>25876.7</v>
      </c>
    </row>
    <row r="158" spans="1:11" s="84" customFormat="1" ht="15.75" customHeight="1">
      <c r="A158" s="53" t="s">
        <v>34</v>
      </c>
      <c r="B158" s="38" t="s">
        <v>116</v>
      </c>
      <c r="C158" s="38" t="s">
        <v>21</v>
      </c>
      <c r="D158" s="38" t="s">
        <v>24</v>
      </c>
      <c r="E158" s="38" t="s">
        <v>62</v>
      </c>
      <c r="F158" s="38"/>
      <c r="G158" s="38"/>
      <c r="H158" s="38"/>
      <c r="I158" s="143">
        <f t="shared" si="9"/>
        <v>25876.7</v>
      </c>
      <c r="J158" s="143">
        <f t="shared" si="9"/>
        <v>0</v>
      </c>
      <c r="K158" s="56">
        <f t="shared" si="6"/>
        <v>25876.7</v>
      </c>
    </row>
    <row r="159" spans="1:11" s="84" customFormat="1" ht="30" customHeight="1">
      <c r="A159" s="54" t="s">
        <v>59</v>
      </c>
      <c r="B159" s="55" t="s">
        <v>116</v>
      </c>
      <c r="C159" s="55" t="s">
        <v>21</v>
      </c>
      <c r="D159" s="55" t="s">
        <v>24</v>
      </c>
      <c r="E159" s="55" t="s">
        <v>62</v>
      </c>
      <c r="F159" s="55" t="s">
        <v>182</v>
      </c>
      <c r="G159" s="55"/>
      <c r="H159" s="55"/>
      <c r="I159" s="144">
        <f t="shared" si="9"/>
        <v>25876.7</v>
      </c>
      <c r="J159" s="144">
        <f t="shared" si="9"/>
        <v>0</v>
      </c>
      <c r="K159" s="60">
        <f t="shared" si="6"/>
        <v>25876.7</v>
      </c>
    </row>
    <row r="160" spans="1:11" s="84" customFormat="1" ht="15.75" customHeight="1">
      <c r="A160" s="93" t="s">
        <v>157</v>
      </c>
      <c r="B160" s="38" t="s">
        <v>116</v>
      </c>
      <c r="C160" s="38" t="s">
        <v>21</v>
      </c>
      <c r="D160" s="38" t="s">
        <v>24</v>
      </c>
      <c r="E160" s="38" t="s">
        <v>62</v>
      </c>
      <c r="F160" s="38" t="s">
        <v>182</v>
      </c>
      <c r="G160" s="38" t="s">
        <v>120</v>
      </c>
      <c r="H160" s="38"/>
      <c r="I160" s="143">
        <v>25876.7</v>
      </c>
      <c r="J160" s="143"/>
      <c r="K160" s="56">
        <f t="shared" si="6"/>
        <v>25876.7</v>
      </c>
    </row>
    <row r="161" spans="1:11" s="84" customFormat="1" ht="15.75" customHeight="1">
      <c r="A161" s="112" t="s">
        <v>5</v>
      </c>
      <c r="B161" s="37" t="s">
        <v>116</v>
      </c>
      <c r="C161" s="37" t="s">
        <v>21</v>
      </c>
      <c r="D161" s="37" t="s">
        <v>55</v>
      </c>
      <c r="E161" s="37"/>
      <c r="F161" s="37"/>
      <c r="G161" s="37"/>
      <c r="H161" s="37"/>
      <c r="I161" s="142">
        <f aca="true" t="shared" si="10" ref="I161:J163">I162</f>
        <v>150</v>
      </c>
      <c r="J161" s="142">
        <f t="shared" si="10"/>
        <v>0</v>
      </c>
      <c r="K161" s="57">
        <f t="shared" si="6"/>
        <v>150</v>
      </c>
    </row>
    <row r="162" spans="1:11" s="84" customFormat="1" ht="13.5" customHeight="1">
      <c r="A162" s="93" t="s">
        <v>255</v>
      </c>
      <c r="B162" s="38" t="s">
        <v>116</v>
      </c>
      <c r="C162" s="38" t="s">
        <v>21</v>
      </c>
      <c r="D162" s="38" t="s">
        <v>55</v>
      </c>
      <c r="E162" s="38" t="s">
        <v>64</v>
      </c>
      <c r="F162" s="38"/>
      <c r="G162" s="38"/>
      <c r="H162" s="38"/>
      <c r="I162" s="143">
        <f t="shared" si="10"/>
        <v>150</v>
      </c>
      <c r="J162" s="143">
        <f t="shared" si="10"/>
        <v>0</v>
      </c>
      <c r="K162" s="56">
        <f t="shared" si="6"/>
        <v>150</v>
      </c>
    </row>
    <row r="163" spans="1:11" s="84" customFormat="1" ht="14.25" customHeight="1">
      <c r="A163" s="129" t="s">
        <v>65</v>
      </c>
      <c r="B163" s="55" t="s">
        <v>116</v>
      </c>
      <c r="C163" s="55" t="s">
        <v>21</v>
      </c>
      <c r="D163" s="55" t="s">
        <v>55</v>
      </c>
      <c r="E163" s="55" t="s">
        <v>64</v>
      </c>
      <c r="F163" s="55" t="s">
        <v>63</v>
      </c>
      <c r="G163" s="55"/>
      <c r="H163" s="55"/>
      <c r="I163" s="144">
        <f t="shared" si="10"/>
        <v>150</v>
      </c>
      <c r="J163" s="144">
        <f t="shared" si="10"/>
        <v>0</v>
      </c>
      <c r="K163" s="60">
        <f t="shared" si="6"/>
        <v>150</v>
      </c>
    </row>
    <row r="164" spans="1:11" s="84" customFormat="1" ht="13.5" customHeight="1">
      <c r="A164" s="93" t="s">
        <v>157</v>
      </c>
      <c r="B164" s="38" t="s">
        <v>116</v>
      </c>
      <c r="C164" s="38" t="s">
        <v>21</v>
      </c>
      <c r="D164" s="38" t="s">
        <v>55</v>
      </c>
      <c r="E164" s="38" t="s">
        <v>64</v>
      </c>
      <c r="F164" s="38" t="s">
        <v>63</v>
      </c>
      <c r="G164" s="38" t="s">
        <v>120</v>
      </c>
      <c r="H164" s="38"/>
      <c r="I164" s="143">
        <v>150</v>
      </c>
      <c r="J164" s="143"/>
      <c r="K164" s="56">
        <f t="shared" si="6"/>
        <v>150</v>
      </c>
    </row>
    <row r="165" spans="1:11" s="84" customFormat="1" ht="15" customHeight="1">
      <c r="A165" s="58" t="s">
        <v>6</v>
      </c>
      <c r="B165" s="37" t="s">
        <v>116</v>
      </c>
      <c r="C165" s="37" t="s">
        <v>21</v>
      </c>
      <c r="D165" s="37" t="s">
        <v>132</v>
      </c>
      <c r="E165" s="74"/>
      <c r="F165" s="37"/>
      <c r="G165" s="37"/>
      <c r="H165" s="37"/>
      <c r="I165" s="142">
        <f>I166+I169+I172+I175+I178+I181</f>
        <v>1932.9999999999998</v>
      </c>
      <c r="J165" s="142">
        <f>J166+J169+J172+J175+J178+J181</f>
        <v>0</v>
      </c>
      <c r="K165" s="57">
        <f t="shared" si="6"/>
        <v>1932.9999999999998</v>
      </c>
    </row>
    <row r="166" spans="1:11" s="84" customFormat="1" ht="14.25" customHeight="1">
      <c r="A166" s="93" t="s">
        <v>159</v>
      </c>
      <c r="B166" s="38" t="s">
        <v>116</v>
      </c>
      <c r="C166" s="38" t="s">
        <v>21</v>
      </c>
      <c r="D166" s="38" t="s">
        <v>132</v>
      </c>
      <c r="E166" s="38" t="s">
        <v>161</v>
      </c>
      <c r="F166" s="38"/>
      <c r="G166" s="38"/>
      <c r="H166" s="38"/>
      <c r="I166" s="143">
        <f>I167</f>
        <v>138</v>
      </c>
      <c r="J166" s="143">
        <f>J167</f>
        <v>0</v>
      </c>
      <c r="K166" s="56">
        <f t="shared" si="6"/>
        <v>138</v>
      </c>
    </row>
    <row r="167" spans="1:11" s="84" customFormat="1" ht="33.75" customHeight="1">
      <c r="A167" s="54" t="s">
        <v>59</v>
      </c>
      <c r="B167" s="55" t="s">
        <v>116</v>
      </c>
      <c r="C167" s="55" t="s">
        <v>21</v>
      </c>
      <c r="D167" s="55" t="s">
        <v>132</v>
      </c>
      <c r="E167" s="55" t="s">
        <v>161</v>
      </c>
      <c r="F167" s="55" t="s">
        <v>182</v>
      </c>
      <c r="G167" s="55"/>
      <c r="H167" s="55"/>
      <c r="I167" s="144">
        <f>I168</f>
        <v>138</v>
      </c>
      <c r="J167" s="144">
        <f>J168</f>
        <v>0</v>
      </c>
      <c r="K167" s="60">
        <f t="shared" si="6"/>
        <v>138</v>
      </c>
    </row>
    <row r="168" spans="1:11" s="84" customFormat="1" ht="15.75">
      <c r="A168" s="93" t="s">
        <v>157</v>
      </c>
      <c r="B168" s="38" t="s">
        <v>116</v>
      </c>
      <c r="C168" s="38" t="s">
        <v>21</v>
      </c>
      <c r="D168" s="38" t="s">
        <v>132</v>
      </c>
      <c r="E168" s="38" t="s">
        <v>161</v>
      </c>
      <c r="F168" s="38" t="s">
        <v>182</v>
      </c>
      <c r="G168" s="38" t="s">
        <v>120</v>
      </c>
      <c r="H168" s="38"/>
      <c r="I168" s="143">
        <v>138</v>
      </c>
      <c r="J168" s="143"/>
      <c r="K168" s="163">
        <f t="shared" si="6"/>
        <v>138</v>
      </c>
    </row>
    <row r="169" spans="1:11" s="97" customFormat="1" ht="12" customHeight="1">
      <c r="A169" s="93" t="s">
        <v>201</v>
      </c>
      <c r="B169" s="38" t="s">
        <v>116</v>
      </c>
      <c r="C169" s="38" t="s">
        <v>21</v>
      </c>
      <c r="D169" s="38" t="s">
        <v>132</v>
      </c>
      <c r="E169" s="38" t="s">
        <v>200</v>
      </c>
      <c r="F169" s="38"/>
      <c r="G169" s="38"/>
      <c r="H169" s="38"/>
      <c r="I169" s="143">
        <f>I170</f>
        <v>770</v>
      </c>
      <c r="J169" s="143">
        <f>J170</f>
        <v>0</v>
      </c>
      <c r="K169" s="56">
        <f t="shared" si="6"/>
        <v>770</v>
      </c>
    </row>
    <row r="170" spans="1:11" s="84" customFormat="1" ht="13.5" customHeight="1">
      <c r="A170" s="129" t="s">
        <v>65</v>
      </c>
      <c r="B170" s="55" t="s">
        <v>116</v>
      </c>
      <c r="C170" s="55" t="s">
        <v>21</v>
      </c>
      <c r="D170" s="55" t="s">
        <v>132</v>
      </c>
      <c r="E170" s="55" t="s">
        <v>200</v>
      </c>
      <c r="F170" s="55" t="s">
        <v>63</v>
      </c>
      <c r="G170" s="55"/>
      <c r="H170" s="55"/>
      <c r="I170" s="144">
        <f>I171</f>
        <v>770</v>
      </c>
      <c r="J170" s="144">
        <f>J171</f>
        <v>0</v>
      </c>
      <c r="K170" s="60">
        <f t="shared" si="6"/>
        <v>770</v>
      </c>
    </row>
    <row r="171" spans="1:11" s="98" customFormat="1" ht="15.75">
      <c r="A171" s="93" t="s">
        <v>157</v>
      </c>
      <c r="B171" s="38" t="s">
        <v>116</v>
      </c>
      <c r="C171" s="38" t="s">
        <v>21</v>
      </c>
      <c r="D171" s="38" t="s">
        <v>132</v>
      </c>
      <c r="E171" s="38" t="s">
        <v>200</v>
      </c>
      <c r="F171" s="38" t="s">
        <v>63</v>
      </c>
      <c r="G171" s="38" t="s">
        <v>120</v>
      </c>
      <c r="H171" s="38"/>
      <c r="I171" s="143">
        <v>770</v>
      </c>
      <c r="J171" s="143"/>
      <c r="K171" s="56">
        <f t="shared" si="6"/>
        <v>770</v>
      </c>
    </row>
    <row r="172" spans="1:11" s="98" customFormat="1" ht="31.5" customHeight="1">
      <c r="A172" s="59" t="s">
        <v>133</v>
      </c>
      <c r="B172" s="38" t="s">
        <v>116</v>
      </c>
      <c r="C172" s="38" t="s">
        <v>21</v>
      </c>
      <c r="D172" s="38" t="s">
        <v>132</v>
      </c>
      <c r="E172" s="38" t="s">
        <v>137</v>
      </c>
      <c r="F172" s="37"/>
      <c r="G172" s="37"/>
      <c r="H172" s="37"/>
      <c r="I172" s="143">
        <f>I173</f>
        <v>213.8</v>
      </c>
      <c r="J172" s="143">
        <f>J173</f>
        <v>0</v>
      </c>
      <c r="K172" s="56">
        <f t="shared" si="6"/>
        <v>213.8</v>
      </c>
    </row>
    <row r="173" spans="1:11" s="84" customFormat="1" ht="31.5">
      <c r="A173" s="54" t="s">
        <v>59</v>
      </c>
      <c r="B173" s="38" t="s">
        <v>116</v>
      </c>
      <c r="C173" s="38" t="s">
        <v>21</v>
      </c>
      <c r="D173" s="38" t="s">
        <v>132</v>
      </c>
      <c r="E173" s="55" t="s">
        <v>137</v>
      </c>
      <c r="F173" s="55" t="s">
        <v>182</v>
      </c>
      <c r="G173" s="38"/>
      <c r="H173" s="38"/>
      <c r="I173" s="144">
        <f>I174</f>
        <v>213.8</v>
      </c>
      <c r="J173" s="144">
        <f>J174</f>
        <v>0</v>
      </c>
      <c r="K173" s="60">
        <f t="shared" si="6"/>
        <v>213.8</v>
      </c>
    </row>
    <row r="174" spans="1:11" s="84" customFormat="1" ht="15.75">
      <c r="A174" s="93" t="s">
        <v>158</v>
      </c>
      <c r="B174" s="38" t="s">
        <v>116</v>
      </c>
      <c r="C174" s="38" t="s">
        <v>21</v>
      </c>
      <c r="D174" s="38" t="s">
        <v>132</v>
      </c>
      <c r="E174" s="38" t="s">
        <v>137</v>
      </c>
      <c r="F174" s="38" t="s">
        <v>182</v>
      </c>
      <c r="G174" s="38" t="s">
        <v>121</v>
      </c>
      <c r="H174" s="38"/>
      <c r="I174" s="143">
        <v>213.8</v>
      </c>
      <c r="J174" s="143"/>
      <c r="K174" s="56">
        <f t="shared" si="6"/>
        <v>213.8</v>
      </c>
    </row>
    <row r="175" spans="1:75" s="84" customFormat="1" ht="49.5" customHeight="1">
      <c r="A175" s="93" t="s">
        <v>134</v>
      </c>
      <c r="B175" s="38" t="s">
        <v>116</v>
      </c>
      <c r="C175" s="38" t="s">
        <v>21</v>
      </c>
      <c r="D175" s="38" t="s">
        <v>132</v>
      </c>
      <c r="E175" s="38" t="s">
        <v>138</v>
      </c>
      <c r="F175" s="38"/>
      <c r="G175" s="38"/>
      <c r="H175" s="38"/>
      <c r="I175" s="143">
        <f>I176</f>
        <v>497.4</v>
      </c>
      <c r="J175" s="143">
        <f>J176</f>
        <v>0</v>
      </c>
      <c r="K175" s="56">
        <f t="shared" si="6"/>
        <v>497.4</v>
      </c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</row>
    <row r="176" spans="1:75" s="97" customFormat="1" ht="31.5">
      <c r="A176" s="54" t="s">
        <v>59</v>
      </c>
      <c r="B176" s="55" t="s">
        <v>116</v>
      </c>
      <c r="C176" s="55" t="s">
        <v>21</v>
      </c>
      <c r="D176" s="55" t="s">
        <v>132</v>
      </c>
      <c r="E176" s="55" t="s">
        <v>138</v>
      </c>
      <c r="F176" s="55" t="s">
        <v>182</v>
      </c>
      <c r="G176" s="55"/>
      <c r="H176" s="55"/>
      <c r="I176" s="144">
        <f>I177</f>
        <v>497.4</v>
      </c>
      <c r="J176" s="144">
        <f>J177</f>
        <v>0</v>
      </c>
      <c r="K176" s="60">
        <f t="shared" si="6"/>
        <v>497.4</v>
      </c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</row>
    <row r="177" spans="1:76" s="99" customFormat="1" ht="15.75">
      <c r="A177" s="93" t="s">
        <v>158</v>
      </c>
      <c r="B177" s="38" t="s">
        <v>116</v>
      </c>
      <c r="C177" s="38" t="s">
        <v>21</v>
      </c>
      <c r="D177" s="38" t="s">
        <v>132</v>
      </c>
      <c r="E177" s="38" t="s">
        <v>138</v>
      </c>
      <c r="F177" s="38" t="s">
        <v>182</v>
      </c>
      <c r="G177" s="38" t="s">
        <v>121</v>
      </c>
      <c r="H177" s="38"/>
      <c r="I177" s="143">
        <v>497.4</v>
      </c>
      <c r="J177" s="143"/>
      <c r="K177" s="56">
        <f t="shared" si="6"/>
        <v>497.4</v>
      </c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64"/>
    </row>
    <row r="178" spans="1:76" s="99" customFormat="1" ht="29.25" customHeight="1">
      <c r="A178" s="53" t="s">
        <v>135</v>
      </c>
      <c r="B178" s="38" t="s">
        <v>116</v>
      </c>
      <c r="C178" s="38" t="s">
        <v>21</v>
      </c>
      <c r="D178" s="38" t="s">
        <v>132</v>
      </c>
      <c r="E178" s="38" t="s">
        <v>136</v>
      </c>
      <c r="F178" s="38"/>
      <c r="G178" s="38"/>
      <c r="H178" s="38"/>
      <c r="I178" s="143">
        <f>I179</f>
        <v>213.8</v>
      </c>
      <c r="J178" s="143">
        <f>J179</f>
        <v>0</v>
      </c>
      <c r="K178" s="56">
        <f t="shared" si="6"/>
        <v>213.8</v>
      </c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64"/>
    </row>
    <row r="179" spans="1:76" s="99" customFormat="1" ht="31.5" customHeight="1">
      <c r="A179" s="54" t="s">
        <v>59</v>
      </c>
      <c r="B179" s="55" t="s">
        <v>116</v>
      </c>
      <c r="C179" s="55" t="s">
        <v>21</v>
      </c>
      <c r="D179" s="55" t="s">
        <v>132</v>
      </c>
      <c r="E179" s="55" t="s">
        <v>136</v>
      </c>
      <c r="F179" s="55" t="s">
        <v>182</v>
      </c>
      <c r="G179" s="55"/>
      <c r="H179" s="55"/>
      <c r="I179" s="144">
        <f>I180</f>
        <v>213.8</v>
      </c>
      <c r="J179" s="144">
        <f>J180</f>
        <v>0</v>
      </c>
      <c r="K179" s="60">
        <f t="shared" si="6"/>
        <v>213.8</v>
      </c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64"/>
    </row>
    <row r="180" spans="1:76" s="99" customFormat="1" ht="15.75">
      <c r="A180" s="93" t="s">
        <v>158</v>
      </c>
      <c r="B180" s="38" t="s">
        <v>116</v>
      </c>
      <c r="C180" s="38" t="s">
        <v>21</v>
      </c>
      <c r="D180" s="38" t="s">
        <v>132</v>
      </c>
      <c r="E180" s="38" t="s">
        <v>136</v>
      </c>
      <c r="F180" s="38" t="s">
        <v>182</v>
      </c>
      <c r="G180" s="38" t="s">
        <v>121</v>
      </c>
      <c r="H180" s="38"/>
      <c r="I180" s="143">
        <v>213.8</v>
      </c>
      <c r="J180" s="143"/>
      <c r="K180" s="56">
        <f t="shared" si="6"/>
        <v>213.8</v>
      </c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64"/>
    </row>
    <row r="181" spans="1:76" s="99" customFormat="1" ht="47.25" customHeight="1">
      <c r="A181" s="93" t="s">
        <v>247</v>
      </c>
      <c r="B181" s="38" t="s">
        <v>116</v>
      </c>
      <c r="C181" s="38" t="s">
        <v>21</v>
      </c>
      <c r="D181" s="38" t="s">
        <v>132</v>
      </c>
      <c r="E181" s="38" t="s">
        <v>212</v>
      </c>
      <c r="F181" s="38"/>
      <c r="G181" s="38"/>
      <c r="H181" s="38"/>
      <c r="I181" s="143">
        <f>I182</f>
        <v>100</v>
      </c>
      <c r="J181" s="143">
        <f>J182</f>
        <v>0</v>
      </c>
      <c r="K181" s="56">
        <f t="shared" si="6"/>
        <v>100</v>
      </c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64"/>
    </row>
    <row r="182" spans="1:11" s="105" customFormat="1" ht="14.25" customHeight="1">
      <c r="A182" s="129" t="s">
        <v>65</v>
      </c>
      <c r="B182" s="55" t="s">
        <v>116</v>
      </c>
      <c r="C182" s="55" t="s">
        <v>21</v>
      </c>
      <c r="D182" s="55" t="s">
        <v>132</v>
      </c>
      <c r="E182" s="55" t="s">
        <v>212</v>
      </c>
      <c r="F182" s="55" t="s">
        <v>63</v>
      </c>
      <c r="G182" s="55"/>
      <c r="H182" s="55"/>
      <c r="I182" s="144">
        <f>I183</f>
        <v>100</v>
      </c>
      <c r="J182" s="144">
        <f>J183</f>
        <v>0</v>
      </c>
      <c r="K182" s="60">
        <f t="shared" si="6"/>
        <v>100</v>
      </c>
    </row>
    <row r="183" spans="1:75" s="97" customFormat="1" ht="14.25" customHeight="1">
      <c r="A183" s="93" t="s">
        <v>157</v>
      </c>
      <c r="B183" s="38" t="s">
        <v>116</v>
      </c>
      <c r="C183" s="38" t="s">
        <v>21</v>
      </c>
      <c r="D183" s="38" t="s">
        <v>132</v>
      </c>
      <c r="E183" s="38" t="s">
        <v>212</v>
      </c>
      <c r="F183" s="38" t="s">
        <v>63</v>
      </c>
      <c r="G183" s="38" t="s">
        <v>120</v>
      </c>
      <c r="H183" s="38"/>
      <c r="I183" s="143">
        <v>100</v>
      </c>
      <c r="J183" s="143"/>
      <c r="K183" s="56">
        <f t="shared" si="6"/>
        <v>100</v>
      </c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</row>
    <row r="184" spans="1:75" s="97" customFormat="1" ht="14.25" customHeight="1">
      <c r="A184" s="112" t="s">
        <v>7</v>
      </c>
      <c r="B184" s="37" t="s">
        <v>116</v>
      </c>
      <c r="C184" s="37" t="s">
        <v>24</v>
      </c>
      <c r="D184" s="37"/>
      <c r="E184" s="37"/>
      <c r="F184" s="37"/>
      <c r="G184" s="37"/>
      <c r="H184" s="37"/>
      <c r="I184" s="142">
        <f>I185+I199</f>
        <v>4193.1</v>
      </c>
      <c r="J184" s="142">
        <f>J185+J199</f>
        <v>50978.299999999996</v>
      </c>
      <c r="K184" s="57">
        <f t="shared" si="6"/>
        <v>55171.399999999994</v>
      </c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</row>
    <row r="185" spans="1:75" s="84" customFormat="1" ht="16.5" customHeight="1">
      <c r="A185" s="112" t="s">
        <v>169</v>
      </c>
      <c r="B185" s="37" t="s">
        <v>116</v>
      </c>
      <c r="C185" s="37" t="s">
        <v>24</v>
      </c>
      <c r="D185" s="37" t="s">
        <v>23</v>
      </c>
      <c r="E185" s="37"/>
      <c r="F185" s="37"/>
      <c r="G185" s="37"/>
      <c r="H185" s="37"/>
      <c r="I185" s="142">
        <f>I186+I191+I196</f>
        <v>3993.1</v>
      </c>
      <c r="J185" s="142">
        <f>J186+J191+J196</f>
        <v>50978.299999999996</v>
      </c>
      <c r="K185" s="57">
        <f t="shared" si="6"/>
        <v>54971.399999999994</v>
      </c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</row>
    <row r="186" spans="1:75" s="84" customFormat="1" ht="65.25" customHeight="1">
      <c r="A186" s="93" t="s">
        <v>242</v>
      </c>
      <c r="B186" s="38" t="s">
        <v>116</v>
      </c>
      <c r="C186" s="38" t="s">
        <v>24</v>
      </c>
      <c r="D186" s="38" t="s">
        <v>23</v>
      </c>
      <c r="E186" s="38" t="s">
        <v>287</v>
      </c>
      <c r="F186" s="38"/>
      <c r="G186" s="38"/>
      <c r="H186" s="38"/>
      <c r="I186" s="143">
        <f>I188+I190</f>
        <v>450</v>
      </c>
      <c r="J186" s="143">
        <f>J188+J190</f>
        <v>16542.6</v>
      </c>
      <c r="K186" s="143">
        <f>K188+K190</f>
        <v>16992.6</v>
      </c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</row>
    <row r="187" spans="1:75" s="84" customFormat="1" ht="16.5" customHeight="1">
      <c r="A187" s="129" t="s">
        <v>65</v>
      </c>
      <c r="B187" s="55" t="s">
        <v>116</v>
      </c>
      <c r="C187" s="55" t="s">
        <v>24</v>
      </c>
      <c r="D187" s="55" t="s">
        <v>23</v>
      </c>
      <c r="E187" s="55" t="s">
        <v>278</v>
      </c>
      <c r="F187" s="55" t="s">
        <v>63</v>
      </c>
      <c r="G187" s="55"/>
      <c r="H187" s="55"/>
      <c r="I187" s="144"/>
      <c r="J187" s="144">
        <f>J188</f>
        <v>16143</v>
      </c>
      <c r="K187" s="60">
        <f>K188</f>
        <v>16143</v>
      </c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</row>
    <row r="188" spans="1:75" s="84" customFormat="1" ht="16.5" customHeight="1">
      <c r="A188" s="93" t="s">
        <v>158</v>
      </c>
      <c r="B188" s="38" t="s">
        <v>116</v>
      </c>
      <c r="C188" s="38" t="s">
        <v>24</v>
      </c>
      <c r="D188" s="38" t="s">
        <v>23</v>
      </c>
      <c r="E188" s="38" t="s">
        <v>278</v>
      </c>
      <c r="F188" s="38" t="s">
        <v>63</v>
      </c>
      <c r="G188" s="38" t="s">
        <v>121</v>
      </c>
      <c r="H188" s="38"/>
      <c r="I188" s="143"/>
      <c r="J188" s="143">
        <v>16143</v>
      </c>
      <c r="K188" s="56">
        <f>I188+J188</f>
        <v>16143</v>
      </c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</row>
    <row r="189" spans="1:11" s="84" customFormat="1" ht="17.25" customHeight="1">
      <c r="A189" s="129" t="s">
        <v>65</v>
      </c>
      <c r="B189" s="55" t="s">
        <v>116</v>
      </c>
      <c r="C189" s="55" t="s">
        <v>24</v>
      </c>
      <c r="D189" s="55" t="s">
        <v>23</v>
      </c>
      <c r="E189" s="55" t="s">
        <v>217</v>
      </c>
      <c r="F189" s="55" t="s">
        <v>63</v>
      </c>
      <c r="G189" s="55"/>
      <c r="H189" s="55"/>
      <c r="I189" s="144">
        <f>I190</f>
        <v>450</v>
      </c>
      <c r="J189" s="144">
        <f>J190</f>
        <v>399.6</v>
      </c>
      <c r="K189" s="166">
        <f t="shared" si="6"/>
        <v>849.6</v>
      </c>
    </row>
    <row r="190" spans="1:11" s="101" customFormat="1" ht="15" customHeight="1">
      <c r="A190" s="93" t="s">
        <v>157</v>
      </c>
      <c r="B190" s="55" t="s">
        <v>116</v>
      </c>
      <c r="C190" s="38" t="s">
        <v>24</v>
      </c>
      <c r="D190" s="38" t="s">
        <v>23</v>
      </c>
      <c r="E190" s="38" t="s">
        <v>217</v>
      </c>
      <c r="F190" s="38" t="s">
        <v>63</v>
      </c>
      <c r="G190" s="38" t="s">
        <v>120</v>
      </c>
      <c r="H190" s="38"/>
      <c r="I190" s="143">
        <v>450</v>
      </c>
      <c r="J190" s="143">
        <v>399.6</v>
      </c>
      <c r="K190" s="163">
        <f t="shared" si="6"/>
        <v>849.6</v>
      </c>
    </row>
    <row r="191" spans="1:18" s="84" customFormat="1" ht="29.25" customHeight="1">
      <c r="A191" s="93" t="s">
        <v>252</v>
      </c>
      <c r="B191" s="55" t="s">
        <v>116</v>
      </c>
      <c r="C191" s="38" t="s">
        <v>24</v>
      </c>
      <c r="D191" s="38" t="s">
        <v>23</v>
      </c>
      <c r="E191" s="38" t="s">
        <v>287</v>
      </c>
      <c r="F191" s="38"/>
      <c r="G191" s="38"/>
      <c r="H191" s="38"/>
      <c r="I191" s="143">
        <f>I193+I195</f>
        <v>443.1</v>
      </c>
      <c r="J191" s="143">
        <f>J193+J195</f>
        <v>34435.7</v>
      </c>
      <c r="K191" s="143">
        <f>K193+K195</f>
        <v>34878.8</v>
      </c>
      <c r="R191" s="108"/>
    </row>
    <row r="192" spans="1:18" s="84" customFormat="1" ht="18" customHeight="1">
      <c r="A192" s="129" t="s">
        <v>65</v>
      </c>
      <c r="B192" s="55" t="s">
        <v>116</v>
      </c>
      <c r="C192" s="38" t="s">
        <v>24</v>
      </c>
      <c r="D192" s="38" t="s">
        <v>23</v>
      </c>
      <c r="E192" s="38" t="s">
        <v>278</v>
      </c>
      <c r="F192" s="38" t="s">
        <v>63</v>
      </c>
      <c r="G192" s="38"/>
      <c r="H192" s="38"/>
      <c r="I192" s="143">
        <f>I193</f>
        <v>0</v>
      </c>
      <c r="J192" s="143">
        <f>J193</f>
        <v>34530</v>
      </c>
      <c r="K192" s="143">
        <f>K193</f>
        <v>34530</v>
      </c>
      <c r="R192" s="108"/>
    </row>
    <row r="193" spans="1:18" s="84" customFormat="1" ht="17.25" customHeight="1">
      <c r="A193" s="93" t="s">
        <v>158</v>
      </c>
      <c r="B193" s="55" t="s">
        <v>116</v>
      </c>
      <c r="C193" s="38" t="s">
        <v>24</v>
      </c>
      <c r="D193" s="38" t="s">
        <v>23</v>
      </c>
      <c r="E193" s="38" t="s">
        <v>278</v>
      </c>
      <c r="F193" s="38" t="s">
        <v>63</v>
      </c>
      <c r="G193" s="38" t="s">
        <v>121</v>
      </c>
      <c r="H193" s="38"/>
      <c r="I193" s="143"/>
      <c r="J193" s="143">
        <v>34530</v>
      </c>
      <c r="K193" s="56">
        <f>I193+J193</f>
        <v>34530</v>
      </c>
      <c r="R193" s="108"/>
    </row>
    <row r="194" spans="1:13" s="84" customFormat="1" ht="16.5" customHeight="1">
      <c r="A194" s="129" t="s">
        <v>65</v>
      </c>
      <c r="B194" s="55" t="s">
        <v>116</v>
      </c>
      <c r="C194" s="55" t="s">
        <v>24</v>
      </c>
      <c r="D194" s="55" t="s">
        <v>23</v>
      </c>
      <c r="E194" s="55" t="s">
        <v>218</v>
      </c>
      <c r="F194" s="55" t="s">
        <v>63</v>
      </c>
      <c r="G194" s="55"/>
      <c r="H194" s="55"/>
      <c r="I194" s="144">
        <f>I195</f>
        <v>443.1</v>
      </c>
      <c r="J194" s="144">
        <f>J195</f>
        <v>-94.3</v>
      </c>
      <c r="K194" s="60">
        <f t="shared" si="6"/>
        <v>348.8</v>
      </c>
      <c r="L194" s="105"/>
      <c r="M194" s="105"/>
    </row>
    <row r="195" spans="1:13" s="84" customFormat="1" ht="16.5" customHeight="1">
      <c r="A195" s="93" t="s">
        <v>157</v>
      </c>
      <c r="B195" s="55" t="s">
        <v>116</v>
      </c>
      <c r="C195" s="38" t="s">
        <v>24</v>
      </c>
      <c r="D195" s="38" t="s">
        <v>23</v>
      </c>
      <c r="E195" s="38" t="s">
        <v>218</v>
      </c>
      <c r="F195" s="38" t="s">
        <v>63</v>
      </c>
      <c r="G195" s="38" t="s">
        <v>120</v>
      </c>
      <c r="H195" s="38"/>
      <c r="I195" s="143">
        <v>443.1</v>
      </c>
      <c r="J195" s="143">
        <v>-94.3</v>
      </c>
      <c r="K195" s="56">
        <f t="shared" si="6"/>
        <v>348.8</v>
      </c>
      <c r="L195" s="105"/>
      <c r="M195" s="105"/>
    </row>
    <row r="196" spans="1:13" s="97" customFormat="1" ht="64.5" customHeight="1">
      <c r="A196" s="148" t="s">
        <v>251</v>
      </c>
      <c r="B196" s="38" t="s">
        <v>116</v>
      </c>
      <c r="C196" s="38" t="s">
        <v>24</v>
      </c>
      <c r="D196" s="38" t="s">
        <v>23</v>
      </c>
      <c r="E196" s="38" t="s">
        <v>219</v>
      </c>
      <c r="F196" s="38"/>
      <c r="G196" s="38"/>
      <c r="H196" s="38"/>
      <c r="I196" s="143">
        <f>I197</f>
        <v>3100</v>
      </c>
      <c r="J196" s="143">
        <f>J197</f>
        <v>0</v>
      </c>
      <c r="K196" s="56">
        <f t="shared" si="6"/>
        <v>3100</v>
      </c>
      <c r="L196" s="109"/>
      <c r="M196" s="106"/>
    </row>
    <row r="197" spans="1:13" s="97" customFormat="1" ht="16.5" customHeight="1">
      <c r="A197" s="54" t="s">
        <v>65</v>
      </c>
      <c r="B197" s="55" t="s">
        <v>116</v>
      </c>
      <c r="C197" s="55" t="s">
        <v>24</v>
      </c>
      <c r="D197" s="55" t="s">
        <v>23</v>
      </c>
      <c r="E197" s="55" t="s">
        <v>219</v>
      </c>
      <c r="F197" s="55" t="s">
        <v>63</v>
      </c>
      <c r="G197" s="55"/>
      <c r="H197" s="55"/>
      <c r="I197" s="144">
        <f>I198</f>
        <v>3100</v>
      </c>
      <c r="J197" s="144">
        <f>J198</f>
        <v>0</v>
      </c>
      <c r="K197" s="60">
        <f t="shared" si="6"/>
        <v>3100</v>
      </c>
      <c r="L197" s="109"/>
      <c r="M197" s="106"/>
    </row>
    <row r="198" spans="1:13" s="97" customFormat="1" ht="15.75" customHeight="1">
      <c r="A198" s="93" t="s">
        <v>157</v>
      </c>
      <c r="B198" s="38" t="s">
        <v>116</v>
      </c>
      <c r="C198" s="38" t="s">
        <v>24</v>
      </c>
      <c r="D198" s="38" t="s">
        <v>23</v>
      </c>
      <c r="E198" s="38" t="s">
        <v>219</v>
      </c>
      <c r="F198" s="38" t="s">
        <v>63</v>
      </c>
      <c r="G198" s="38" t="s">
        <v>120</v>
      </c>
      <c r="H198" s="38"/>
      <c r="I198" s="143">
        <v>3100</v>
      </c>
      <c r="J198" s="143"/>
      <c r="K198" s="56">
        <f t="shared" si="6"/>
        <v>3100</v>
      </c>
      <c r="L198" s="109"/>
      <c r="M198" s="106"/>
    </row>
    <row r="199" spans="1:13" s="97" customFormat="1" ht="30" customHeight="1">
      <c r="A199" s="112" t="s">
        <v>56</v>
      </c>
      <c r="B199" s="37" t="s">
        <v>116</v>
      </c>
      <c r="C199" s="37" t="s">
        <v>24</v>
      </c>
      <c r="D199" s="37" t="s">
        <v>47</v>
      </c>
      <c r="E199" s="37"/>
      <c r="F199" s="37"/>
      <c r="G199" s="37"/>
      <c r="H199" s="37"/>
      <c r="I199" s="142">
        <f aca="true" t="shared" si="11" ref="I199:J201">I200</f>
        <v>200</v>
      </c>
      <c r="J199" s="142">
        <f t="shared" si="11"/>
        <v>0</v>
      </c>
      <c r="K199" s="57">
        <f t="shared" si="6"/>
        <v>200</v>
      </c>
      <c r="L199" s="109"/>
      <c r="M199" s="106"/>
    </row>
    <row r="200" spans="1:13" s="97" customFormat="1" ht="63.75" customHeight="1">
      <c r="A200" s="93" t="s">
        <v>248</v>
      </c>
      <c r="B200" s="55" t="s">
        <v>116</v>
      </c>
      <c r="C200" s="38" t="s">
        <v>24</v>
      </c>
      <c r="D200" s="38" t="s">
        <v>47</v>
      </c>
      <c r="E200" s="38" t="s">
        <v>213</v>
      </c>
      <c r="F200" s="38"/>
      <c r="G200" s="38"/>
      <c r="H200" s="38"/>
      <c r="I200" s="143">
        <f t="shared" si="11"/>
        <v>200</v>
      </c>
      <c r="J200" s="143">
        <f t="shared" si="11"/>
        <v>0</v>
      </c>
      <c r="K200" s="56">
        <f t="shared" si="6"/>
        <v>200</v>
      </c>
      <c r="L200" s="109"/>
      <c r="M200" s="106"/>
    </row>
    <row r="201" spans="1:13" s="97" customFormat="1" ht="14.25" customHeight="1">
      <c r="A201" s="129" t="s">
        <v>65</v>
      </c>
      <c r="B201" s="55" t="s">
        <v>116</v>
      </c>
      <c r="C201" s="55" t="s">
        <v>24</v>
      </c>
      <c r="D201" s="55" t="s">
        <v>47</v>
      </c>
      <c r="E201" s="55" t="s">
        <v>213</v>
      </c>
      <c r="F201" s="55" t="s">
        <v>63</v>
      </c>
      <c r="G201" s="55"/>
      <c r="H201" s="55"/>
      <c r="I201" s="144">
        <f t="shared" si="11"/>
        <v>200</v>
      </c>
      <c r="J201" s="144">
        <f t="shared" si="11"/>
        <v>0</v>
      </c>
      <c r="K201" s="166">
        <f t="shared" si="6"/>
        <v>200</v>
      </c>
      <c r="L201" s="109"/>
      <c r="M201" s="106"/>
    </row>
    <row r="202" spans="1:13" s="97" customFormat="1" ht="16.5" customHeight="1">
      <c r="A202" s="93" t="s">
        <v>157</v>
      </c>
      <c r="B202" s="55" t="s">
        <v>116</v>
      </c>
      <c r="C202" s="38" t="s">
        <v>24</v>
      </c>
      <c r="D202" s="38" t="s">
        <v>47</v>
      </c>
      <c r="E202" s="38" t="s">
        <v>213</v>
      </c>
      <c r="F202" s="38" t="s">
        <v>63</v>
      </c>
      <c r="G202" s="38" t="s">
        <v>120</v>
      </c>
      <c r="H202" s="38"/>
      <c r="I202" s="143">
        <v>200</v>
      </c>
      <c r="J202" s="143"/>
      <c r="K202" s="163">
        <f t="shared" si="6"/>
        <v>200</v>
      </c>
      <c r="L202" s="109"/>
      <c r="M202" s="106"/>
    </row>
    <row r="203" spans="1:13" s="97" customFormat="1" ht="16.5" customHeight="1">
      <c r="A203" s="112" t="s">
        <v>8</v>
      </c>
      <c r="B203" s="37" t="s">
        <v>116</v>
      </c>
      <c r="C203" s="37" t="s">
        <v>26</v>
      </c>
      <c r="D203" s="38"/>
      <c r="E203" s="38"/>
      <c r="F203" s="38"/>
      <c r="G203" s="38"/>
      <c r="H203" s="38"/>
      <c r="I203" s="142">
        <f>I233+I204+I211</f>
        <v>34909.6</v>
      </c>
      <c r="J203" s="142">
        <f>J233+J204+J211</f>
        <v>269.9</v>
      </c>
      <c r="K203" s="57">
        <f t="shared" si="6"/>
        <v>35179.5</v>
      </c>
      <c r="L203" s="109"/>
      <c r="M203" s="106"/>
    </row>
    <row r="204" spans="1:13" s="97" customFormat="1" ht="17.25" customHeight="1">
      <c r="A204" s="112" t="s">
        <v>9</v>
      </c>
      <c r="B204" s="37" t="s">
        <v>116</v>
      </c>
      <c r="C204" s="37" t="s">
        <v>26</v>
      </c>
      <c r="D204" s="37" t="s">
        <v>21</v>
      </c>
      <c r="E204" s="38"/>
      <c r="F204" s="38"/>
      <c r="G204" s="38"/>
      <c r="H204" s="38"/>
      <c r="I204" s="142">
        <f>I205+I208</f>
        <v>236</v>
      </c>
      <c r="J204" s="142">
        <f>J205+J208</f>
        <v>199.9</v>
      </c>
      <c r="K204" s="57">
        <f t="shared" si="6"/>
        <v>435.9</v>
      </c>
      <c r="L204" s="106"/>
      <c r="M204" s="106"/>
    </row>
    <row r="205" spans="1:13" s="97" customFormat="1" ht="29.25" customHeight="1">
      <c r="A205" s="156" t="s">
        <v>231</v>
      </c>
      <c r="B205" s="38" t="s">
        <v>116</v>
      </c>
      <c r="C205" s="38" t="s">
        <v>26</v>
      </c>
      <c r="D205" s="38" t="s">
        <v>21</v>
      </c>
      <c r="E205" s="38" t="s">
        <v>160</v>
      </c>
      <c r="F205" s="38"/>
      <c r="G205" s="38"/>
      <c r="H205" s="38"/>
      <c r="I205" s="143">
        <f>I206</f>
        <v>236</v>
      </c>
      <c r="J205" s="143">
        <f>J206</f>
        <v>0</v>
      </c>
      <c r="K205" s="56">
        <f t="shared" si="6"/>
        <v>236</v>
      </c>
      <c r="L205" s="106"/>
      <c r="M205" s="106"/>
    </row>
    <row r="206" spans="1:13" s="97" customFormat="1" ht="17.25" customHeight="1">
      <c r="A206" s="129" t="s">
        <v>65</v>
      </c>
      <c r="B206" s="55" t="s">
        <v>116</v>
      </c>
      <c r="C206" s="55" t="s">
        <v>26</v>
      </c>
      <c r="D206" s="55" t="s">
        <v>21</v>
      </c>
      <c r="E206" s="55" t="s">
        <v>160</v>
      </c>
      <c r="F206" s="55" t="s">
        <v>63</v>
      </c>
      <c r="G206" s="55"/>
      <c r="H206" s="55"/>
      <c r="I206" s="144">
        <f>I207</f>
        <v>236</v>
      </c>
      <c r="J206" s="144">
        <f>J207</f>
        <v>0</v>
      </c>
      <c r="K206" s="60">
        <f t="shared" si="6"/>
        <v>236</v>
      </c>
      <c r="L206" s="106"/>
      <c r="M206" s="106"/>
    </row>
    <row r="207" spans="1:13" s="97" customFormat="1" ht="17.25" customHeight="1">
      <c r="A207" s="93" t="s">
        <v>157</v>
      </c>
      <c r="B207" s="38" t="s">
        <v>116</v>
      </c>
      <c r="C207" s="38" t="s">
        <v>26</v>
      </c>
      <c r="D207" s="38" t="s">
        <v>21</v>
      </c>
      <c r="E207" s="38" t="s">
        <v>160</v>
      </c>
      <c r="F207" s="38" t="s">
        <v>63</v>
      </c>
      <c r="G207" s="38" t="s">
        <v>120</v>
      </c>
      <c r="H207" s="38"/>
      <c r="I207" s="143">
        <v>236</v>
      </c>
      <c r="J207" s="143"/>
      <c r="K207" s="56">
        <f t="shared" si="6"/>
        <v>236</v>
      </c>
      <c r="L207" s="106"/>
      <c r="M207" s="106"/>
    </row>
    <row r="208" spans="1:13" s="97" customFormat="1" ht="28.5" customHeight="1">
      <c r="A208" s="93" t="s">
        <v>224</v>
      </c>
      <c r="B208" s="38" t="s">
        <v>116</v>
      </c>
      <c r="C208" s="38" t="s">
        <v>26</v>
      </c>
      <c r="D208" s="38" t="s">
        <v>21</v>
      </c>
      <c r="E208" s="38" t="s">
        <v>69</v>
      </c>
      <c r="F208" s="38"/>
      <c r="G208" s="38"/>
      <c r="H208" s="38"/>
      <c r="I208" s="143"/>
      <c r="J208" s="143">
        <f>J209</f>
        <v>199.9</v>
      </c>
      <c r="K208" s="56">
        <f>K209</f>
        <v>199.9</v>
      </c>
      <c r="L208" s="106"/>
      <c r="M208" s="106"/>
    </row>
    <row r="209" spans="1:13" s="97" customFormat="1" ht="17.25" customHeight="1">
      <c r="A209" s="129" t="s">
        <v>65</v>
      </c>
      <c r="B209" s="55" t="s">
        <v>116</v>
      </c>
      <c r="C209" s="55" t="s">
        <v>26</v>
      </c>
      <c r="D209" s="55" t="s">
        <v>21</v>
      </c>
      <c r="E209" s="55" t="s">
        <v>69</v>
      </c>
      <c r="F209" s="55" t="s">
        <v>63</v>
      </c>
      <c r="G209" s="55"/>
      <c r="H209" s="55"/>
      <c r="I209" s="144"/>
      <c r="J209" s="144">
        <f>J210</f>
        <v>199.9</v>
      </c>
      <c r="K209" s="60">
        <f>K210</f>
        <v>199.9</v>
      </c>
      <c r="L209" s="106"/>
      <c r="M209" s="106"/>
    </row>
    <row r="210" spans="1:13" s="97" customFormat="1" ht="17.25" customHeight="1">
      <c r="A210" s="93" t="s">
        <v>157</v>
      </c>
      <c r="B210" s="38" t="s">
        <v>116</v>
      </c>
      <c r="C210" s="38" t="s">
        <v>26</v>
      </c>
      <c r="D210" s="38" t="s">
        <v>21</v>
      </c>
      <c r="E210" s="38" t="s">
        <v>69</v>
      </c>
      <c r="F210" s="38" t="s">
        <v>63</v>
      </c>
      <c r="G210" s="38" t="s">
        <v>120</v>
      </c>
      <c r="H210" s="38"/>
      <c r="I210" s="143"/>
      <c r="J210" s="143">
        <v>199.9</v>
      </c>
      <c r="K210" s="56">
        <f>I210+J210</f>
        <v>199.9</v>
      </c>
      <c r="L210" s="106"/>
      <c r="M210" s="106"/>
    </row>
    <row r="211" spans="1:11" s="97" customFormat="1" ht="15.75" customHeight="1">
      <c r="A211" s="93" t="s">
        <v>174</v>
      </c>
      <c r="B211" s="37" t="s">
        <v>116</v>
      </c>
      <c r="C211" s="37" t="s">
        <v>26</v>
      </c>
      <c r="D211" s="37" t="s">
        <v>22</v>
      </c>
      <c r="E211" s="38"/>
      <c r="F211" s="38"/>
      <c r="G211" s="38"/>
      <c r="H211" s="38"/>
      <c r="I211" s="142">
        <f>I215+I218+I221+I224+I227+I230</f>
        <v>34364</v>
      </c>
      <c r="J211" s="142">
        <f>J215+J218+J221+J224+J227+J230+J212</f>
        <v>70</v>
      </c>
      <c r="K211" s="57">
        <f t="shared" si="6"/>
        <v>34434</v>
      </c>
    </row>
    <row r="212" spans="1:11" s="97" customFormat="1" ht="33" customHeight="1">
      <c r="A212" s="93" t="s">
        <v>282</v>
      </c>
      <c r="B212" s="38" t="s">
        <v>116</v>
      </c>
      <c r="C212" s="38" t="s">
        <v>26</v>
      </c>
      <c r="D212" s="38" t="s">
        <v>22</v>
      </c>
      <c r="E212" s="38" t="s">
        <v>281</v>
      </c>
      <c r="F212" s="38"/>
      <c r="G212" s="38"/>
      <c r="H212" s="38"/>
      <c r="I212" s="143"/>
      <c r="J212" s="143">
        <f>J213</f>
        <v>70</v>
      </c>
      <c r="K212" s="56">
        <f>I212+J212</f>
        <v>70</v>
      </c>
    </row>
    <row r="213" spans="1:11" s="97" customFormat="1" ht="16.5" customHeight="1">
      <c r="A213" s="129" t="s">
        <v>65</v>
      </c>
      <c r="B213" s="55" t="s">
        <v>116</v>
      </c>
      <c r="C213" s="55" t="s">
        <v>26</v>
      </c>
      <c r="D213" s="55" t="s">
        <v>22</v>
      </c>
      <c r="E213" s="55" t="s">
        <v>281</v>
      </c>
      <c r="F213" s="55" t="s">
        <v>63</v>
      </c>
      <c r="G213" s="55"/>
      <c r="H213" s="55"/>
      <c r="I213" s="144"/>
      <c r="J213" s="144">
        <f>J214</f>
        <v>70</v>
      </c>
      <c r="K213" s="60">
        <f>K214</f>
        <v>70</v>
      </c>
    </row>
    <row r="214" spans="1:11" s="97" customFormat="1" ht="17.25" customHeight="1">
      <c r="A214" s="93" t="s">
        <v>158</v>
      </c>
      <c r="B214" s="38" t="s">
        <v>116</v>
      </c>
      <c r="C214" s="38" t="s">
        <v>26</v>
      </c>
      <c r="D214" s="38" t="s">
        <v>22</v>
      </c>
      <c r="E214" s="38" t="s">
        <v>281</v>
      </c>
      <c r="F214" s="38" t="s">
        <v>63</v>
      </c>
      <c r="G214" s="38" t="s">
        <v>121</v>
      </c>
      <c r="H214" s="38"/>
      <c r="I214" s="143"/>
      <c r="J214" s="143">
        <v>70</v>
      </c>
      <c r="K214" s="56">
        <f>I214+J214</f>
        <v>70</v>
      </c>
    </row>
    <row r="215" spans="1:11" s="97" customFormat="1" ht="30.75" customHeight="1">
      <c r="A215" s="93" t="s">
        <v>231</v>
      </c>
      <c r="B215" s="38" t="s">
        <v>116</v>
      </c>
      <c r="C215" s="38" t="s">
        <v>26</v>
      </c>
      <c r="D215" s="38" t="s">
        <v>22</v>
      </c>
      <c r="E215" s="38" t="s">
        <v>160</v>
      </c>
      <c r="F215" s="38"/>
      <c r="G215" s="38"/>
      <c r="H215" s="38"/>
      <c r="I215" s="143">
        <f>I216</f>
        <v>2864</v>
      </c>
      <c r="J215" s="143">
        <f>J216</f>
        <v>0</v>
      </c>
      <c r="K215" s="56">
        <f t="shared" si="6"/>
        <v>2864</v>
      </c>
    </row>
    <row r="216" spans="1:11" s="97" customFormat="1" ht="15" customHeight="1">
      <c r="A216" s="129" t="s">
        <v>65</v>
      </c>
      <c r="B216" s="55" t="s">
        <v>116</v>
      </c>
      <c r="C216" s="55" t="s">
        <v>26</v>
      </c>
      <c r="D216" s="55" t="s">
        <v>22</v>
      </c>
      <c r="E216" s="55" t="s">
        <v>160</v>
      </c>
      <c r="F216" s="55" t="s">
        <v>63</v>
      </c>
      <c r="G216" s="55"/>
      <c r="H216" s="55"/>
      <c r="I216" s="144">
        <f>I217</f>
        <v>2864</v>
      </c>
      <c r="J216" s="144">
        <f>J217</f>
        <v>0</v>
      </c>
      <c r="K216" s="60">
        <f t="shared" si="6"/>
        <v>2864</v>
      </c>
    </row>
    <row r="217" spans="1:11" s="97" customFormat="1" ht="16.5" customHeight="1">
      <c r="A217" s="93" t="s">
        <v>157</v>
      </c>
      <c r="B217" s="38" t="s">
        <v>116</v>
      </c>
      <c r="C217" s="38" t="s">
        <v>26</v>
      </c>
      <c r="D217" s="38" t="s">
        <v>22</v>
      </c>
      <c r="E217" s="38" t="s">
        <v>160</v>
      </c>
      <c r="F217" s="38" t="s">
        <v>63</v>
      </c>
      <c r="G217" s="38" t="s">
        <v>120</v>
      </c>
      <c r="H217" s="38"/>
      <c r="I217" s="143">
        <v>2864</v>
      </c>
      <c r="J217" s="143"/>
      <c r="K217" s="56">
        <f t="shared" si="6"/>
        <v>2864</v>
      </c>
    </row>
    <row r="218" spans="1:11" s="97" customFormat="1" ht="14.25" customHeight="1">
      <c r="A218" s="93" t="s">
        <v>51</v>
      </c>
      <c r="B218" s="70" t="s">
        <v>116</v>
      </c>
      <c r="C218" s="70" t="s">
        <v>26</v>
      </c>
      <c r="D218" s="38" t="s">
        <v>22</v>
      </c>
      <c r="E218" s="38" t="s">
        <v>72</v>
      </c>
      <c r="F218" s="38"/>
      <c r="G218" s="38"/>
      <c r="H218" s="38"/>
      <c r="I218" s="143">
        <f>I219</f>
        <v>9000</v>
      </c>
      <c r="J218" s="143">
        <f>J219</f>
        <v>0</v>
      </c>
      <c r="K218" s="163">
        <f t="shared" si="6"/>
        <v>9000</v>
      </c>
    </row>
    <row r="219" spans="1:11" s="84" customFormat="1" ht="14.25" customHeight="1">
      <c r="A219" s="54" t="s">
        <v>65</v>
      </c>
      <c r="B219" s="65" t="s">
        <v>116</v>
      </c>
      <c r="C219" s="65" t="s">
        <v>26</v>
      </c>
      <c r="D219" s="55" t="s">
        <v>22</v>
      </c>
      <c r="E219" s="55" t="s">
        <v>72</v>
      </c>
      <c r="F219" s="55" t="s">
        <v>63</v>
      </c>
      <c r="G219" s="55"/>
      <c r="H219" s="55"/>
      <c r="I219" s="144">
        <f>I220</f>
        <v>9000</v>
      </c>
      <c r="J219" s="144">
        <f>J220</f>
        <v>0</v>
      </c>
      <c r="K219" s="166">
        <f t="shared" si="6"/>
        <v>9000</v>
      </c>
    </row>
    <row r="220" spans="1:13" s="110" customFormat="1" ht="15.75" customHeight="1">
      <c r="A220" s="93" t="s">
        <v>157</v>
      </c>
      <c r="B220" s="70" t="s">
        <v>116</v>
      </c>
      <c r="C220" s="70" t="s">
        <v>26</v>
      </c>
      <c r="D220" s="38" t="s">
        <v>22</v>
      </c>
      <c r="E220" s="38" t="s">
        <v>72</v>
      </c>
      <c r="F220" s="38" t="s">
        <v>63</v>
      </c>
      <c r="G220" s="38" t="s">
        <v>120</v>
      </c>
      <c r="H220" s="38"/>
      <c r="I220" s="143">
        <v>9000</v>
      </c>
      <c r="J220" s="143"/>
      <c r="K220" s="163">
        <f aca="true" t="shared" si="12" ref="K220:K285">I220+J220</f>
        <v>9000</v>
      </c>
      <c r="M220" s="110" t="s">
        <v>94</v>
      </c>
    </row>
    <row r="221" spans="1:11" s="110" customFormat="1" ht="16.5" customHeight="1">
      <c r="A221" s="59" t="s">
        <v>53</v>
      </c>
      <c r="B221" s="70" t="s">
        <v>116</v>
      </c>
      <c r="C221" s="70" t="s">
        <v>26</v>
      </c>
      <c r="D221" s="38" t="s">
        <v>22</v>
      </c>
      <c r="E221" s="38" t="s">
        <v>73</v>
      </c>
      <c r="F221" s="38"/>
      <c r="G221" s="38"/>
      <c r="H221" s="38"/>
      <c r="I221" s="143">
        <f>I222</f>
        <v>2000</v>
      </c>
      <c r="J221" s="143">
        <f>J222</f>
        <v>0</v>
      </c>
      <c r="K221" s="163">
        <f t="shared" si="12"/>
        <v>2000</v>
      </c>
    </row>
    <row r="222" spans="1:11" s="84" customFormat="1" ht="15" customHeight="1">
      <c r="A222" s="54" t="s">
        <v>65</v>
      </c>
      <c r="B222" s="65" t="s">
        <v>116</v>
      </c>
      <c r="C222" s="65" t="s">
        <v>26</v>
      </c>
      <c r="D222" s="55" t="s">
        <v>22</v>
      </c>
      <c r="E222" s="55" t="s">
        <v>73</v>
      </c>
      <c r="F222" s="55" t="s">
        <v>63</v>
      </c>
      <c r="G222" s="55"/>
      <c r="H222" s="55"/>
      <c r="I222" s="144">
        <f>I223</f>
        <v>2000</v>
      </c>
      <c r="J222" s="144">
        <f>J223</f>
        <v>0</v>
      </c>
      <c r="K222" s="166">
        <f t="shared" si="12"/>
        <v>2000</v>
      </c>
    </row>
    <row r="223" spans="1:11" s="84" customFormat="1" ht="16.5" customHeight="1">
      <c r="A223" s="93" t="s">
        <v>157</v>
      </c>
      <c r="B223" s="70" t="s">
        <v>116</v>
      </c>
      <c r="C223" s="70" t="s">
        <v>26</v>
      </c>
      <c r="D223" s="38" t="s">
        <v>22</v>
      </c>
      <c r="E223" s="38" t="s">
        <v>73</v>
      </c>
      <c r="F223" s="38" t="s">
        <v>63</v>
      </c>
      <c r="G223" s="38" t="s">
        <v>120</v>
      </c>
      <c r="H223" s="38"/>
      <c r="I223" s="143">
        <v>2000</v>
      </c>
      <c r="J223" s="143"/>
      <c r="K223" s="163">
        <f t="shared" si="12"/>
        <v>2000</v>
      </c>
    </row>
    <row r="224" spans="1:11" s="84" customFormat="1" ht="15" customHeight="1">
      <c r="A224" s="93" t="s">
        <v>52</v>
      </c>
      <c r="B224" s="70" t="s">
        <v>116</v>
      </c>
      <c r="C224" s="70" t="s">
        <v>26</v>
      </c>
      <c r="D224" s="38" t="s">
        <v>22</v>
      </c>
      <c r="E224" s="38" t="s">
        <v>74</v>
      </c>
      <c r="F224" s="38"/>
      <c r="G224" s="38"/>
      <c r="H224" s="38"/>
      <c r="I224" s="143">
        <f>I225</f>
        <v>500</v>
      </c>
      <c r="J224" s="143">
        <f>J225</f>
        <v>0</v>
      </c>
      <c r="K224" s="163">
        <f t="shared" si="12"/>
        <v>500</v>
      </c>
    </row>
    <row r="225" spans="1:11" s="84" customFormat="1" ht="17.25" customHeight="1">
      <c r="A225" s="54" t="s">
        <v>65</v>
      </c>
      <c r="B225" s="65" t="s">
        <v>116</v>
      </c>
      <c r="C225" s="65" t="s">
        <v>26</v>
      </c>
      <c r="D225" s="55" t="s">
        <v>22</v>
      </c>
      <c r="E225" s="55" t="s">
        <v>74</v>
      </c>
      <c r="F225" s="55" t="s">
        <v>63</v>
      </c>
      <c r="G225" s="55"/>
      <c r="H225" s="55"/>
      <c r="I225" s="144">
        <f>I226</f>
        <v>500</v>
      </c>
      <c r="J225" s="144">
        <f>J226</f>
        <v>0</v>
      </c>
      <c r="K225" s="166">
        <f t="shared" si="12"/>
        <v>500</v>
      </c>
    </row>
    <row r="226" spans="1:11" s="97" customFormat="1" ht="15.75" customHeight="1">
      <c r="A226" s="93" t="s">
        <v>157</v>
      </c>
      <c r="B226" s="70" t="s">
        <v>116</v>
      </c>
      <c r="C226" s="70" t="s">
        <v>26</v>
      </c>
      <c r="D226" s="38" t="s">
        <v>22</v>
      </c>
      <c r="E226" s="38" t="s">
        <v>74</v>
      </c>
      <c r="F226" s="38" t="s">
        <v>63</v>
      </c>
      <c r="G226" s="38" t="s">
        <v>120</v>
      </c>
      <c r="H226" s="38"/>
      <c r="I226" s="143">
        <v>500</v>
      </c>
      <c r="J226" s="143"/>
      <c r="K226" s="163">
        <f t="shared" si="12"/>
        <v>500</v>
      </c>
    </row>
    <row r="227" spans="1:11" s="84" customFormat="1" ht="33" customHeight="1">
      <c r="A227" s="93" t="s">
        <v>76</v>
      </c>
      <c r="B227" s="70" t="s">
        <v>116</v>
      </c>
      <c r="C227" s="70" t="s">
        <v>26</v>
      </c>
      <c r="D227" s="38" t="s">
        <v>22</v>
      </c>
      <c r="E227" s="38" t="s">
        <v>75</v>
      </c>
      <c r="F227" s="38"/>
      <c r="G227" s="38"/>
      <c r="H227" s="38"/>
      <c r="I227" s="143">
        <f>I228</f>
        <v>17500</v>
      </c>
      <c r="J227" s="143">
        <f>J228</f>
        <v>0</v>
      </c>
      <c r="K227" s="163">
        <f t="shared" si="12"/>
        <v>17500</v>
      </c>
    </row>
    <row r="228" spans="1:11" s="84" customFormat="1" ht="15" customHeight="1">
      <c r="A228" s="54" t="s">
        <v>65</v>
      </c>
      <c r="B228" s="65" t="s">
        <v>116</v>
      </c>
      <c r="C228" s="65" t="s">
        <v>26</v>
      </c>
      <c r="D228" s="55" t="s">
        <v>22</v>
      </c>
      <c r="E228" s="55" t="s">
        <v>75</v>
      </c>
      <c r="F228" s="55" t="s">
        <v>63</v>
      </c>
      <c r="G228" s="55"/>
      <c r="H228" s="55"/>
      <c r="I228" s="144">
        <f>I229</f>
        <v>17500</v>
      </c>
      <c r="J228" s="144">
        <f>J229</f>
        <v>0</v>
      </c>
      <c r="K228" s="166">
        <f t="shared" si="12"/>
        <v>17500</v>
      </c>
    </row>
    <row r="229" spans="1:11" s="84" customFormat="1" ht="18" customHeight="1">
      <c r="A229" s="93" t="s">
        <v>157</v>
      </c>
      <c r="B229" s="70" t="s">
        <v>116</v>
      </c>
      <c r="C229" s="70" t="s">
        <v>26</v>
      </c>
      <c r="D229" s="38" t="s">
        <v>22</v>
      </c>
      <c r="E229" s="38" t="s">
        <v>75</v>
      </c>
      <c r="F229" s="38" t="s">
        <v>63</v>
      </c>
      <c r="G229" s="38" t="s">
        <v>120</v>
      </c>
      <c r="H229" s="38"/>
      <c r="I229" s="143">
        <v>17500</v>
      </c>
      <c r="J229" s="143"/>
      <c r="K229" s="163">
        <f t="shared" si="12"/>
        <v>17500</v>
      </c>
    </row>
    <row r="230" spans="1:11" s="84" customFormat="1" ht="60.75" customHeight="1">
      <c r="A230" s="93" t="s">
        <v>251</v>
      </c>
      <c r="B230" s="70" t="s">
        <v>116</v>
      </c>
      <c r="C230" s="70" t="s">
        <v>26</v>
      </c>
      <c r="D230" s="38" t="s">
        <v>22</v>
      </c>
      <c r="E230" s="38" t="s">
        <v>219</v>
      </c>
      <c r="F230" s="38"/>
      <c r="G230" s="38"/>
      <c r="H230" s="38"/>
      <c r="I230" s="143">
        <f>I231</f>
        <v>2500</v>
      </c>
      <c r="J230" s="143">
        <f>J231</f>
        <v>0</v>
      </c>
      <c r="K230" s="163">
        <f t="shared" si="12"/>
        <v>2500</v>
      </c>
    </row>
    <row r="231" spans="1:11" s="84" customFormat="1" ht="18" customHeight="1">
      <c r="A231" s="129" t="s">
        <v>65</v>
      </c>
      <c r="B231" s="65" t="s">
        <v>116</v>
      </c>
      <c r="C231" s="65" t="s">
        <v>26</v>
      </c>
      <c r="D231" s="55" t="s">
        <v>22</v>
      </c>
      <c r="E231" s="55" t="s">
        <v>219</v>
      </c>
      <c r="F231" s="55" t="s">
        <v>63</v>
      </c>
      <c r="G231" s="55"/>
      <c r="H231" s="55"/>
      <c r="I231" s="144">
        <f>I232</f>
        <v>2500</v>
      </c>
      <c r="J231" s="144">
        <f>J232</f>
        <v>0</v>
      </c>
      <c r="K231" s="60">
        <f t="shared" si="12"/>
        <v>2500</v>
      </c>
    </row>
    <row r="232" spans="1:11" s="84" customFormat="1" ht="18" customHeight="1">
      <c r="A232" s="93" t="s">
        <v>157</v>
      </c>
      <c r="B232" s="70" t="s">
        <v>116</v>
      </c>
      <c r="C232" s="70" t="s">
        <v>26</v>
      </c>
      <c r="D232" s="38" t="s">
        <v>22</v>
      </c>
      <c r="E232" s="38" t="s">
        <v>219</v>
      </c>
      <c r="F232" s="38" t="s">
        <v>63</v>
      </c>
      <c r="G232" s="38" t="s">
        <v>120</v>
      </c>
      <c r="H232" s="38"/>
      <c r="I232" s="143">
        <v>2500</v>
      </c>
      <c r="J232" s="143"/>
      <c r="K232" s="56">
        <f t="shared" si="12"/>
        <v>2500</v>
      </c>
    </row>
    <row r="233" spans="1:11" s="84" customFormat="1" ht="30" customHeight="1">
      <c r="A233" s="112" t="s">
        <v>154</v>
      </c>
      <c r="B233" s="37" t="s">
        <v>116</v>
      </c>
      <c r="C233" s="37" t="s">
        <v>26</v>
      </c>
      <c r="D233" s="37" t="s">
        <v>26</v>
      </c>
      <c r="E233" s="38"/>
      <c r="F233" s="38"/>
      <c r="G233" s="38"/>
      <c r="H233" s="38"/>
      <c r="I233" s="142">
        <f aca="true" t="shared" si="13" ref="I233:J235">I234</f>
        <v>309.6</v>
      </c>
      <c r="J233" s="142">
        <f t="shared" si="13"/>
        <v>0</v>
      </c>
      <c r="K233" s="57">
        <f t="shared" si="12"/>
        <v>309.6</v>
      </c>
    </row>
    <row r="234" spans="1:11" s="84" customFormat="1" ht="18" customHeight="1">
      <c r="A234" s="93" t="s">
        <v>171</v>
      </c>
      <c r="B234" s="55" t="s">
        <v>116</v>
      </c>
      <c r="C234" s="38" t="s">
        <v>26</v>
      </c>
      <c r="D234" s="38" t="s">
        <v>26</v>
      </c>
      <c r="E234" s="38" t="s">
        <v>172</v>
      </c>
      <c r="F234" s="38"/>
      <c r="G234" s="38"/>
      <c r="H234" s="38"/>
      <c r="I234" s="143">
        <f t="shared" si="13"/>
        <v>309.6</v>
      </c>
      <c r="J234" s="143">
        <f t="shared" si="13"/>
        <v>0</v>
      </c>
      <c r="K234" s="56">
        <f t="shared" si="12"/>
        <v>309.6</v>
      </c>
    </row>
    <row r="235" spans="1:11" s="84" customFormat="1" ht="16.5" customHeight="1">
      <c r="A235" s="54" t="s">
        <v>65</v>
      </c>
      <c r="B235" s="55" t="s">
        <v>116</v>
      </c>
      <c r="C235" s="55" t="s">
        <v>26</v>
      </c>
      <c r="D235" s="55" t="s">
        <v>26</v>
      </c>
      <c r="E235" s="55" t="s">
        <v>172</v>
      </c>
      <c r="F235" s="55" t="s">
        <v>63</v>
      </c>
      <c r="G235" s="55"/>
      <c r="H235" s="55"/>
      <c r="I235" s="144">
        <f t="shared" si="13"/>
        <v>309.6</v>
      </c>
      <c r="J235" s="144">
        <f t="shared" si="13"/>
        <v>0</v>
      </c>
      <c r="K235" s="60">
        <f t="shared" si="12"/>
        <v>309.6</v>
      </c>
    </row>
    <row r="236" spans="1:11" s="84" customFormat="1" ht="15" customHeight="1">
      <c r="A236" s="93" t="s">
        <v>157</v>
      </c>
      <c r="B236" s="55" t="s">
        <v>116</v>
      </c>
      <c r="C236" s="38" t="s">
        <v>26</v>
      </c>
      <c r="D236" s="38" t="s">
        <v>26</v>
      </c>
      <c r="E236" s="38" t="s">
        <v>172</v>
      </c>
      <c r="F236" s="38" t="s">
        <v>63</v>
      </c>
      <c r="G236" s="38" t="s">
        <v>120</v>
      </c>
      <c r="H236" s="38"/>
      <c r="I236" s="143">
        <v>309.6</v>
      </c>
      <c r="J236" s="143"/>
      <c r="K236" s="56">
        <f t="shared" si="12"/>
        <v>309.6</v>
      </c>
    </row>
    <row r="237" spans="1:11" s="84" customFormat="1" ht="18" customHeight="1">
      <c r="A237" s="112" t="s">
        <v>11</v>
      </c>
      <c r="B237" s="37" t="s">
        <v>116</v>
      </c>
      <c r="C237" s="37" t="s">
        <v>28</v>
      </c>
      <c r="D237" s="37"/>
      <c r="E237" s="37"/>
      <c r="F237" s="37"/>
      <c r="G237" s="37"/>
      <c r="H237" s="37"/>
      <c r="I237" s="142">
        <f>I238+I249</f>
        <v>3230.2</v>
      </c>
      <c r="J237" s="142">
        <f>J238+J249</f>
        <v>35000</v>
      </c>
      <c r="K237" s="57">
        <f t="shared" si="12"/>
        <v>38230.2</v>
      </c>
    </row>
    <row r="238" spans="1:11" s="84" customFormat="1" ht="18" customHeight="1">
      <c r="A238" s="112" t="s">
        <v>14</v>
      </c>
      <c r="B238" s="37" t="s">
        <v>116</v>
      </c>
      <c r="C238" s="37" t="s">
        <v>28</v>
      </c>
      <c r="D238" s="37" t="s">
        <v>28</v>
      </c>
      <c r="E238" s="37"/>
      <c r="F238" s="37"/>
      <c r="G238" s="37"/>
      <c r="H238" s="37"/>
      <c r="I238" s="142">
        <f>I239</f>
        <v>230.2</v>
      </c>
      <c r="J238" s="142">
        <f>J239</f>
        <v>0</v>
      </c>
      <c r="K238" s="57">
        <f t="shared" si="12"/>
        <v>230.2</v>
      </c>
    </row>
    <row r="239" spans="1:11" s="84" customFormat="1" ht="18" customHeight="1">
      <c r="A239" s="93" t="s">
        <v>221</v>
      </c>
      <c r="B239" s="38" t="s">
        <v>116</v>
      </c>
      <c r="C239" s="38" t="s">
        <v>28</v>
      </c>
      <c r="D239" s="38" t="s">
        <v>28</v>
      </c>
      <c r="E239" s="38" t="s">
        <v>101</v>
      </c>
      <c r="F239" s="38"/>
      <c r="G239" s="38"/>
      <c r="H239" s="38"/>
      <c r="I239" s="143">
        <f>I240+I243+I246</f>
        <v>230.2</v>
      </c>
      <c r="J239" s="143">
        <f>J240+J243+J246</f>
        <v>0</v>
      </c>
      <c r="K239" s="56">
        <f t="shared" si="12"/>
        <v>230.2</v>
      </c>
    </row>
    <row r="240" spans="1:11" s="84" customFormat="1" ht="33" customHeight="1">
      <c r="A240" s="93" t="s">
        <v>243</v>
      </c>
      <c r="B240" s="55" t="s">
        <v>116</v>
      </c>
      <c r="C240" s="38" t="s">
        <v>28</v>
      </c>
      <c r="D240" s="38" t="s">
        <v>28</v>
      </c>
      <c r="E240" s="38" t="s">
        <v>220</v>
      </c>
      <c r="F240" s="38"/>
      <c r="G240" s="38"/>
      <c r="H240" s="38"/>
      <c r="I240" s="143">
        <f>I241</f>
        <v>100</v>
      </c>
      <c r="J240" s="143">
        <f>J241</f>
        <v>0</v>
      </c>
      <c r="K240" s="56">
        <f t="shared" si="12"/>
        <v>100</v>
      </c>
    </row>
    <row r="241" spans="1:11" s="84" customFormat="1" ht="18" customHeight="1">
      <c r="A241" s="129" t="s">
        <v>65</v>
      </c>
      <c r="B241" s="55" t="s">
        <v>116</v>
      </c>
      <c r="C241" s="55" t="s">
        <v>28</v>
      </c>
      <c r="D241" s="55" t="s">
        <v>28</v>
      </c>
      <c r="E241" s="55" t="s">
        <v>220</v>
      </c>
      <c r="F241" s="55" t="s">
        <v>63</v>
      </c>
      <c r="G241" s="55"/>
      <c r="H241" s="55"/>
      <c r="I241" s="144">
        <f>I242</f>
        <v>100</v>
      </c>
      <c r="J241" s="144">
        <f>J242</f>
        <v>0</v>
      </c>
      <c r="K241" s="60">
        <f t="shared" si="12"/>
        <v>100</v>
      </c>
    </row>
    <row r="242" spans="1:11" s="84" customFormat="1" ht="18" customHeight="1">
      <c r="A242" s="93" t="s">
        <v>157</v>
      </c>
      <c r="B242" s="38" t="s">
        <v>116</v>
      </c>
      <c r="C242" s="38" t="s">
        <v>28</v>
      </c>
      <c r="D242" s="38" t="s">
        <v>28</v>
      </c>
      <c r="E242" s="38" t="s">
        <v>220</v>
      </c>
      <c r="F242" s="38" t="s">
        <v>63</v>
      </c>
      <c r="G242" s="38" t="s">
        <v>120</v>
      </c>
      <c r="H242" s="38"/>
      <c r="I242" s="143">
        <v>100</v>
      </c>
      <c r="J242" s="143"/>
      <c r="K242" s="56">
        <f t="shared" si="12"/>
        <v>100</v>
      </c>
    </row>
    <row r="243" spans="1:11" s="84" customFormat="1" ht="62.25" customHeight="1">
      <c r="A243" s="93" t="s">
        <v>239</v>
      </c>
      <c r="B243" s="38" t="s">
        <v>116</v>
      </c>
      <c r="C243" s="38" t="s">
        <v>28</v>
      </c>
      <c r="D243" s="38" t="s">
        <v>28</v>
      </c>
      <c r="E243" s="38" t="s">
        <v>206</v>
      </c>
      <c r="F243" s="38"/>
      <c r="G243" s="38"/>
      <c r="H243" s="38"/>
      <c r="I243" s="143">
        <f>I244</f>
        <v>30.2</v>
      </c>
      <c r="J243" s="143">
        <f>J244</f>
        <v>0</v>
      </c>
      <c r="K243" s="163">
        <f t="shared" si="12"/>
        <v>30.2</v>
      </c>
    </row>
    <row r="244" spans="1:11" s="84" customFormat="1" ht="15" customHeight="1">
      <c r="A244" s="129" t="s">
        <v>65</v>
      </c>
      <c r="B244" s="55" t="s">
        <v>116</v>
      </c>
      <c r="C244" s="55" t="s">
        <v>28</v>
      </c>
      <c r="D244" s="55" t="s">
        <v>28</v>
      </c>
      <c r="E244" s="55" t="s">
        <v>206</v>
      </c>
      <c r="F244" s="55" t="s">
        <v>63</v>
      </c>
      <c r="G244" s="55"/>
      <c r="H244" s="55"/>
      <c r="I244" s="144">
        <f>I245</f>
        <v>30.2</v>
      </c>
      <c r="J244" s="144">
        <f>J245</f>
        <v>0</v>
      </c>
      <c r="K244" s="166">
        <f t="shared" si="12"/>
        <v>30.2</v>
      </c>
    </row>
    <row r="245" spans="1:11" s="84" customFormat="1" ht="18" customHeight="1">
      <c r="A245" s="93" t="s">
        <v>157</v>
      </c>
      <c r="B245" s="38" t="s">
        <v>116</v>
      </c>
      <c r="C245" s="38" t="s">
        <v>28</v>
      </c>
      <c r="D245" s="38" t="s">
        <v>28</v>
      </c>
      <c r="E245" s="38" t="s">
        <v>206</v>
      </c>
      <c r="F245" s="38" t="s">
        <v>63</v>
      </c>
      <c r="G245" s="38" t="s">
        <v>120</v>
      </c>
      <c r="H245" s="38"/>
      <c r="I245" s="143">
        <v>30.2</v>
      </c>
      <c r="J245" s="143"/>
      <c r="K245" s="163">
        <f t="shared" si="12"/>
        <v>30.2</v>
      </c>
    </row>
    <row r="246" spans="1:11" s="84" customFormat="1" ht="47.25" customHeight="1">
      <c r="A246" s="93" t="s">
        <v>238</v>
      </c>
      <c r="B246" s="38" t="s">
        <v>116</v>
      </c>
      <c r="C246" s="38" t="s">
        <v>28</v>
      </c>
      <c r="D246" s="38" t="s">
        <v>28</v>
      </c>
      <c r="E246" s="38" t="s">
        <v>193</v>
      </c>
      <c r="F246" s="38"/>
      <c r="G246" s="38"/>
      <c r="H246" s="38"/>
      <c r="I246" s="143">
        <f>I247</f>
        <v>100</v>
      </c>
      <c r="J246" s="143">
        <f>J247</f>
        <v>0</v>
      </c>
      <c r="K246" s="163">
        <f t="shared" si="12"/>
        <v>100</v>
      </c>
    </row>
    <row r="247" spans="1:11" s="84" customFormat="1" ht="18" customHeight="1">
      <c r="A247" s="129" t="s">
        <v>65</v>
      </c>
      <c r="B247" s="55" t="s">
        <v>116</v>
      </c>
      <c r="C247" s="55" t="s">
        <v>28</v>
      </c>
      <c r="D247" s="55" t="s">
        <v>28</v>
      </c>
      <c r="E247" s="55" t="s">
        <v>193</v>
      </c>
      <c r="F247" s="55" t="s">
        <v>63</v>
      </c>
      <c r="G247" s="55"/>
      <c r="H247" s="55"/>
      <c r="I247" s="144">
        <f>I248</f>
        <v>100</v>
      </c>
      <c r="J247" s="144">
        <f>J248</f>
        <v>0</v>
      </c>
      <c r="K247" s="60">
        <f t="shared" si="12"/>
        <v>100</v>
      </c>
    </row>
    <row r="248" spans="1:11" s="84" customFormat="1" ht="18" customHeight="1">
      <c r="A248" s="93" t="s">
        <v>157</v>
      </c>
      <c r="B248" s="38" t="s">
        <v>116</v>
      </c>
      <c r="C248" s="38" t="s">
        <v>28</v>
      </c>
      <c r="D248" s="38" t="s">
        <v>28</v>
      </c>
      <c r="E248" s="38" t="s">
        <v>193</v>
      </c>
      <c r="F248" s="38" t="s">
        <v>63</v>
      </c>
      <c r="G248" s="38" t="s">
        <v>120</v>
      </c>
      <c r="H248" s="38"/>
      <c r="I248" s="143">
        <v>100</v>
      </c>
      <c r="J248" s="143"/>
      <c r="K248" s="56">
        <f t="shared" si="12"/>
        <v>100</v>
      </c>
    </row>
    <row r="249" spans="1:11" s="84" customFormat="1" ht="18" customHeight="1">
      <c r="A249" s="112" t="s">
        <v>15</v>
      </c>
      <c r="B249" s="37" t="s">
        <v>116</v>
      </c>
      <c r="C249" s="37" t="s">
        <v>28</v>
      </c>
      <c r="D249" s="37" t="s">
        <v>23</v>
      </c>
      <c r="E249" s="37"/>
      <c r="F249" s="37"/>
      <c r="G249" s="37"/>
      <c r="H249" s="37"/>
      <c r="I249" s="142">
        <f>I250</f>
        <v>3000</v>
      </c>
      <c r="J249" s="143">
        <f>J251+J253</f>
        <v>35000</v>
      </c>
      <c r="K249" s="57">
        <f t="shared" si="12"/>
        <v>38000</v>
      </c>
    </row>
    <row r="250" spans="1:11" s="84" customFormat="1" ht="48" customHeight="1">
      <c r="A250" s="93" t="s">
        <v>236</v>
      </c>
      <c r="B250" s="38" t="s">
        <v>116</v>
      </c>
      <c r="C250" s="38" t="s">
        <v>28</v>
      </c>
      <c r="D250" s="38" t="s">
        <v>23</v>
      </c>
      <c r="E250" s="38" t="s">
        <v>286</v>
      </c>
      <c r="F250" s="38"/>
      <c r="G250" s="38"/>
      <c r="H250" s="38"/>
      <c r="I250" s="143">
        <f>I252+I254</f>
        <v>3000</v>
      </c>
      <c r="J250" s="143">
        <f>J252+J254</f>
        <v>35000</v>
      </c>
      <c r="K250" s="143">
        <f>K252+K254</f>
        <v>38000</v>
      </c>
    </row>
    <row r="251" spans="1:11" s="84" customFormat="1" ht="17.25" customHeight="1">
      <c r="A251" s="129" t="s">
        <v>65</v>
      </c>
      <c r="B251" s="55" t="s">
        <v>116</v>
      </c>
      <c r="C251" s="55" t="s">
        <v>28</v>
      </c>
      <c r="D251" s="55" t="s">
        <v>23</v>
      </c>
      <c r="E251" s="55" t="s">
        <v>279</v>
      </c>
      <c r="F251" s="55" t="s">
        <v>63</v>
      </c>
      <c r="G251" s="55"/>
      <c r="H251" s="55"/>
      <c r="I251" s="144"/>
      <c r="J251" s="144">
        <f>J252</f>
        <v>35000</v>
      </c>
      <c r="K251" s="60">
        <f>K252</f>
        <v>35000</v>
      </c>
    </row>
    <row r="252" spans="1:11" s="84" customFormat="1" ht="20.25" customHeight="1">
      <c r="A252" s="93" t="s">
        <v>158</v>
      </c>
      <c r="B252" s="38" t="s">
        <v>116</v>
      </c>
      <c r="C252" s="38" t="s">
        <v>28</v>
      </c>
      <c r="D252" s="38" t="s">
        <v>23</v>
      </c>
      <c r="E252" s="38" t="s">
        <v>279</v>
      </c>
      <c r="F252" s="38" t="s">
        <v>63</v>
      </c>
      <c r="G252" s="38" t="s">
        <v>121</v>
      </c>
      <c r="H252" s="38"/>
      <c r="I252" s="143"/>
      <c r="J252" s="143">
        <v>35000</v>
      </c>
      <c r="K252" s="56">
        <f>I252+J252</f>
        <v>35000</v>
      </c>
    </row>
    <row r="253" spans="1:11" s="84" customFormat="1" ht="18" customHeight="1">
      <c r="A253" s="129" t="s">
        <v>65</v>
      </c>
      <c r="B253" s="55" t="s">
        <v>116</v>
      </c>
      <c r="C253" s="55" t="s">
        <v>28</v>
      </c>
      <c r="D253" s="55" t="s">
        <v>23</v>
      </c>
      <c r="E253" s="55" t="s">
        <v>214</v>
      </c>
      <c r="F253" s="55" t="s">
        <v>63</v>
      </c>
      <c r="G253" s="55"/>
      <c r="H253" s="55"/>
      <c r="I253" s="144">
        <f>I254</f>
        <v>3000</v>
      </c>
      <c r="J253" s="144">
        <f>J254</f>
        <v>0</v>
      </c>
      <c r="K253" s="60">
        <f t="shared" si="12"/>
        <v>3000</v>
      </c>
    </row>
    <row r="254" spans="1:11" s="84" customFormat="1" ht="15.75" customHeight="1">
      <c r="A254" s="93" t="s">
        <v>157</v>
      </c>
      <c r="B254" s="38" t="s">
        <v>116</v>
      </c>
      <c r="C254" s="38" t="s">
        <v>28</v>
      </c>
      <c r="D254" s="38" t="s">
        <v>23</v>
      </c>
      <c r="E254" s="38" t="s">
        <v>214</v>
      </c>
      <c r="F254" s="38" t="s">
        <v>63</v>
      </c>
      <c r="G254" s="38" t="s">
        <v>120</v>
      </c>
      <c r="H254" s="38"/>
      <c r="I254" s="143">
        <v>3000</v>
      </c>
      <c r="J254" s="143"/>
      <c r="K254" s="163">
        <f t="shared" si="12"/>
        <v>3000</v>
      </c>
    </row>
    <row r="255" spans="1:11" s="84" customFormat="1" ht="18" customHeight="1">
      <c r="A255" s="111" t="s">
        <v>17</v>
      </c>
      <c r="B255" s="37" t="s">
        <v>116</v>
      </c>
      <c r="C255" s="37" t="s">
        <v>46</v>
      </c>
      <c r="D255" s="37"/>
      <c r="E255" s="37"/>
      <c r="F255" s="37"/>
      <c r="G255" s="37"/>
      <c r="H255" s="37"/>
      <c r="I255" s="147">
        <f>I256+I260+I270+I286</f>
        <v>11958.5</v>
      </c>
      <c r="J255" s="147">
        <f>J256+J260+J270+J286</f>
        <v>0</v>
      </c>
      <c r="K255" s="68">
        <f t="shared" si="12"/>
        <v>11958.5</v>
      </c>
    </row>
    <row r="256" spans="1:11" s="84" customFormat="1" ht="18" customHeight="1">
      <c r="A256" s="58" t="s">
        <v>18</v>
      </c>
      <c r="B256" s="37" t="s">
        <v>116</v>
      </c>
      <c r="C256" s="37">
        <v>10</v>
      </c>
      <c r="D256" s="37" t="s">
        <v>21</v>
      </c>
      <c r="E256" s="37"/>
      <c r="F256" s="37"/>
      <c r="G256" s="37"/>
      <c r="H256" s="37"/>
      <c r="I256" s="142">
        <f aca="true" t="shared" si="14" ref="I256:J258">I257</f>
        <v>3375.6</v>
      </c>
      <c r="J256" s="142">
        <f t="shared" si="14"/>
        <v>0</v>
      </c>
      <c r="K256" s="68">
        <f t="shared" si="12"/>
        <v>3375.6</v>
      </c>
    </row>
    <row r="257" spans="1:11" s="84" customFormat="1" ht="29.25" customHeight="1">
      <c r="A257" s="59" t="s">
        <v>269</v>
      </c>
      <c r="B257" s="38" t="s">
        <v>116</v>
      </c>
      <c r="C257" s="38">
        <v>10</v>
      </c>
      <c r="D257" s="38" t="s">
        <v>21</v>
      </c>
      <c r="E257" s="38" t="s">
        <v>87</v>
      </c>
      <c r="F257" s="55"/>
      <c r="G257" s="55"/>
      <c r="H257" s="55"/>
      <c r="I257" s="143">
        <f t="shared" si="14"/>
        <v>3375.6</v>
      </c>
      <c r="J257" s="143">
        <f t="shared" si="14"/>
        <v>0</v>
      </c>
      <c r="K257" s="163">
        <f t="shared" si="12"/>
        <v>3375.6</v>
      </c>
    </row>
    <row r="258" spans="1:11" s="84" customFormat="1" ht="18" customHeight="1">
      <c r="A258" s="54" t="s">
        <v>88</v>
      </c>
      <c r="B258" s="55" t="s">
        <v>116</v>
      </c>
      <c r="C258" s="55">
        <v>10</v>
      </c>
      <c r="D258" s="55" t="s">
        <v>21</v>
      </c>
      <c r="E258" s="55" t="s">
        <v>87</v>
      </c>
      <c r="F258" s="55" t="s">
        <v>43</v>
      </c>
      <c r="G258" s="55"/>
      <c r="H258" s="55"/>
      <c r="I258" s="144">
        <f t="shared" si="14"/>
        <v>3375.6</v>
      </c>
      <c r="J258" s="144">
        <f t="shared" si="14"/>
        <v>0</v>
      </c>
      <c r="K258" s="166">
        <f t="shared" si="12"/>
        <v>3375.6</v>
      </c>
    </row>
    <row r="259" spans="1:11" s="84" customFormat="1" ht="17.25" customHeight="1">
      <c r="A259" s="93" t="s">
        <v>157</v>
      </c>
      <c r="B259" s="38" t="s">
        <v>116</v>
      </c>
      <c r="C259" s="38">
        <v>10</v>
      </c>
      <c r="D259" s="38" t="s">
        <v>21</v>
      </c>
      <c r="E259" s="38" t="s">
        <v>87</v>
      </c>
      <c r="F259" s="38" t="s">
        <v>43</v>
      </c>
      <c r="G259" s="38" t="s">
        <v>120</v>
      </c>
      <c r="H259" s="38"/>
      <c r="I259" s="143">
        <v>3375.6</v>
      </c>
      <c r="J259" s="143"/>
      <c r="K259" s="163">
        <f t="shared" si="12"/>
        <v>3375.6</v>
      </c>
    </row>
    <row r="260" spans="1:11" s="84" customFormat="1" ht="18" customHeight="1">
      <c r="A260" s="58" t="s">
        <v>42</v>
      </c>
      <c r="B260" s="37" t="s">
        <v>116</v>
      </c>
      <c r="C260" s="37" t="s">
        <v>46</v>
      </c>
      <c r="D260" s="37" t="s">
        <v>22</v>
      </c>
      <c r="E260" s="37"/>
      <c r="F260" s="37"/>
      <c r="G260" s="37"/>
      <c r="H260" s="37"/>
      <c r="I260" s="142">
        <f>I261+I264+I267</f>
        <v>318</v>
      </c>
      <c r="J260" s="142">
        <f>J261+J264+J267</f>
        <v>0</v>
      </c>
      <c r="K260" s="68">
        <f t="shared" si="12"/>
        <v>318</v>
      </c>
    </row>
    <row r="261" spans="1:11" s="84" customFormat="1" ht="30" customHeight="1">
      <c r="A261" s="59" t="s">
        <v>210</v>
      </c>
      <c r="B261" s="38" t="s">
        <v>116</v>
      </c>
      <c r="C261" s="38" t="s">
        <v>46</v>
      </c>
      <c r="D261" s="38" t="s">
        <v>22</v>
      </c>
      <c r="E261" s="38" t="s">
        <v>97</v>
      </c>
      <c r="F261" s="38"/>
      <c r="G261" s="38"/>
      <c r="H261" s="38"/>
      <c r="I261" s="143">
        <f>I262</f>
        <v>200</v>
      </c>
      <c r="J261" s="143">
        <f>J262</f>
        <v>0</v>
      </c>
      <c r="K261" s="163">
        <f t="shared" si="12"/>
        <v>200</v>
      </c>
    </row>
    <row r="262" spans="1:11" s="84" customFormat="1" ht="17.25" customHeight="1">
      <c r="A262" s="54" t="s">
        <v>88</v>
      </c>
      <c r="B262" s="55" t="s">
        <v>116</v>
      </c>
      <c r="C262" s="55" t="s">
        <v>46</v>
      </c>
      <c r="D262" s="55" t="s">
        <v>22</v>
      </c>
      <c r="E262" s="55" t="s">
        <v>97</v>
      </c>
      <c r="F262" s="55" t="s">
        <v>43</v>
      </c>
      <c r="G262" s="55"/>
      <c r="H262" s="55"/>
      <c r="I262" s="144">
        <f>I263</f>
        <v>200</v>
      </c>
      <c r="J262" s="144">
        <f>J263</f>
        <v>0</v>
      </c>
      <c r="K262" s="166">
        <f t="shared" si="12"/>
        <v>200</v>
      </c>
    </row>
    <row r="263" spans="1:11" s="84" customFormat="1" ht="18" customHeight="1">
      <c r="A263" s="93" t="s">
        <v>157</v>
      </c>
      <c r="B263" s="38" t="s">
        <v>116</v>
      </c>
      <c r="C263" s="38" t="s">
        <v>46</v>
      </c>
      <c r="D263" s="38" t="s">
        <v>22</v>
      </c>
      <c r="E263" s="38" t="s">
        <v>97</v>
      </c>
      <c r="F263" s="38" t="s">
        <v>43</v>
      </c>
      <c r="G263" s="38" t="s">
        <v>120</v>
      </c>
      <c r="H263" s="38"/>
      <c r="I263" s="143">
        <v>200</v>
      </c>
      <c r="J263" s="143"/>
      <c r="K263" s="163">
        <f t="shared" si="12"/>
        <v>200</v>
      </c>
    </row>
    <row r="264" spans="1:11" s="84" customFormat="1" ht="83.25" customHeight="1">
      <c r="A264" s="156" t="s">
        <v>258</v>
      </c>
      <c r="B264" s="38" t="s">
        <v>116</v>
      </c>
      <c r="C264" s="38" t="s">
        <v>46</v>
      </c>
      <c r="D264" s="38" t="s">
        <v>22</v>
      </c>
      <c r="E264" s="38" t="s">
        <v>257</v>
      </c>
      <c r="F264" s="38"/>
      <c r="G264" s="38"/>
      <c r="H264" s="38"/>
      <c r="I264" s="143">
        <f>I265</f>
        <v>70</v>
      </c>
      <c r="J264" s="143">
        <f>J265</f>
        <v>0</v>
      </c>
      <c r="K264" s="163">
        <f t="shared" si="12"/>
        <v>70</v>
      </c>
    </row>
    <row r="265" spans="1:11" s="84" customFormat="1" ht="18" customHeight="1">
      <c r="A265" s="129" t="s">
        <v>88</v>
      </c>
      <c r="B265" s="55" t="s">
        <v>116</v>
      </c>
      <c r="C265" s="55" t="s">
        <v>46</v>
      </c>
      <c r="D265" s="55" t="s">
        <v>22</v>
      </c>
      <c r="E265" s="55" t="s">
        <v>257</v>
      </c>
      <c r="F265" s="55" t="s">
        <v>43</v>
      </c>
      <c r="G265" s="55"/>
      <c r="H265" s="55"/>
      <c r="I265" s="144">
        <f>I266</f>
        <v>70</v>
      </c>
      <c r="J265" s="144">
        <f>J266</f>
        <v>0</v>
      </c>
      <c r="K265" s="166">
        <f t="shared" si="12"/>
        <v>70</v>
      </c>
    </row>
    <row r="266" spans="1:11" s="84" customFormat="1" ht="16.5" customHeight="1">
      <c r="A266" s="93" t="s">
        <v>157</v>
      </c>
      <c r="B266" s="38" t="s">
        <v>116</v>
      </c>
      <c r="C266" s="38" t="s">
        <v>46</v>
      </c>
      <c r="D266" s="38" t="s">
        <v>22</v>
      </c>
      <c r="E266" s="38" t="s">
        <v>257</v>
      </c>
      <c r="F266" s="38" t="s">
        <v>43</v>
      </c>
      <c r="G266" s="38" t="s">
        <v>120</v>
      </c>
      <c r="H266" s="38"/>
      <c r="I266" s="143">
        <v>70</v>
      </c>
      <c r="J266" s="143"/>
      <c r="K266" s="163">
        <f t="shared" si="12"/>
        <v>70</v>
      </c>
    </row>
    <row r="267" spans="1:11" s="84" customFormat="1" ht="30.75" customHeight="1">
      <c r="A267" s="156" t="s">
        <v>259</v>
      </c>
      <c r="B267" s="38" t="s">
        <v>116</v>
      </c>
      <c r="C267" s="38" t="s">
        <v>46</v>
      </c>
      <c r="D267" s="38" t="s">
        <v>22</v>
      </c>
      <c r="E267" s="38" t="s">
        <v>260</v>
      </c>
      <c r="F267" s="38"/>
      <c r="G267" s="38"/>
      <c r="H267" s="38"/>
      <c r="I267" s="143">
        <f>I268</f>
        <v>48</v>
      </c>
      <c r="J267" s="143">
        <f>J268</f>
        <v>0</v>
      </c>
      <c r="K267" s="56">
        <f t="shared" si="12"/>
        <v>48</v>
      </c>
    </row>
    <row r="268" spans="1:11" s="84" customFormat="1" ht="13.5" customHeight="1">
      <c r="A268" s="129" t="s">
        <v>88</v>
      </c>
      <c r="B268" s="55" t="s">
        <v>116</v>
      </c>
      <c r="C268" s="55" t="s">
        <v>46</v>
      </c>
      <c r="D268" s="55" t="s">
        <v>22</v>
      </c>
      <c r="E268" s="55" t="s">
        <v>260</v>
      </c>
      <c r="F268" s="55" t="s">
        <v>43</v>
      </c>
      <c r="G268" s="55"/>
      <c r="H268" s="55"/>
      <c r="I268" s="144">
        <f>I269</f>
        <v>48</v>
      </c>
      <c r="J268" s="144">
        <f>J269</f>
        <v>0</v>
      </c>
      <c r="K268" s="60">
        <f t="shared" si="12"/>
        <v>48</v>
      </c>
    </row>
    <row r="269" spans="1:11" s="97" customFormat="1" ht="15.75">
      <c r="A269" s="93" t="s">
        <v>157</v>
      </c>
      <c r="B269" s="38" t="s">
        <v>116</v>
      </c>
      <c r="C269" s="38" t="s">
        <v>46</v>
      </c>
      <c r="D269" s="38" t="s">
        <v>22</v>
      </c>
      <c r="E269" s="38" t="s">
        <v>260</v>
      </c>
      <c r="F269" s="38" t="s">
        <v>43</v>
      </c>
      <c r="G269" s="38" t="s">
        <v>120</v>
      </c>
      <c r="H269" s="38"/>
      <c r="I269" s="143">
        <v>48</v>
      </c>
      <c r="J269" s="143"/>
      <c r="K269" s="56">
        <f t="shared" si="12"/>
        <v>48</v>
      </c>
    </row>
    <row r="270" spans="1:11" s="84" customFormat="1" ht="15.75">
      <c r="A270" s="58" t="s">
        <v>173</v>
      </c>
      <c r="B270" s="37" t="s">
        <v>116</v>
      </c>
      <c r="C270" s="37" t="s">
        <v>46</v>
      </c>
      <c r="D270" s="37" t="s">
        <v>24</v>
      </c>
      <c r="E270" s="37"/>
      <c r="F270" s="74"/>
      <c r="G270" s="74"/>
      <c r="H270" s="74"/>
      <c r="I270" s="142">
        <f>I271+I274+I277+I280+I283</f>
        <v>7103.4</v>
      </c>
      <c r="J270" s="142">
        <f>J271+J274+J277+J280+J283</f>
        <v>0</v>
      </c>
      <c r="K270" s="57">
        <f t="shared" si="12"/>
        <v>7103.4</v>
      </c>
    </row>
    <row r="271" spans="1:11" s="84" customFormat="1" ht="48.75" customHeight="1">
      <c r="A271" s="59" t="s">
        <v>90</v>
      </c>
      <c r="B271" s="38" t="s">
        <v>116</v>
      </c>
      <c r="C271" s="38" t="s">
        <v>46</v>
      </c>
      <c r="D271" s="38" t="s">
        <v>24</v>
      </c>
      <c r="E271" s="38" t="s">
        <v>89</v>
      </c>
      <c r="F271" s="55"/>
      <c r="G271" s="55"/>
      <c r="H271" s="55"/>
      <c r="I271" s="143">
        <f>I272</f>
        <v>117.8</v>
      </c>
      <c r="J271" s="143">
        <f>J272</f>
        <v>0</v>
      </c>
      <c r="K271" s="56">
        <f t="shared" si="12"/>
        <v>117.8</v>
      </c>
    </row>
    <row r="272" spans="1:11" s="84" customFormat="1" ht="17.25" customHeight="1">
      <c r="A272" s="54" t="s">
        <v>88</v>
      </c>
      <c r="B272" s="55" t="s">
        <v>116</v>
      </c>
      <c r="C272" s="55" t="s">
        <v>46</v>
      </c>
      <c r="D272" s="55" t="s">
        <v>24</v>
      </c>
      <c r="E272" s="55" t="s">
        <v>89</v>
      </c>
      <c r="F272" s="55" t="s">
        <v>43</v>
      </c>
      <c r="G272" s="55"/>
      <c r="H272" s="55"/>
      <c r="I272" s="144">
        <f>I273</f>
        <v>117.8</v>
      </c>
      <c r="J272" s="144">
        <f>J273</f>
        <v>0</v>
      </c>
      <c r="K272" s="60">
        <f t="shared" si="12"/>
        <v>117.8</v>
      </c>
    </row>
    <row r="273" spans="1:11" s="84" customFormat="1" ht="15.75">
      <c r="A273" s="93" t="s">
        <v>158</v>
      </c>
      <c r="B273" s="38" t="s">
        <v>116</v>
      </c>
      <c r="C273" s="38" t="s">
        <v>46</v>
      </c>
      <c r="D273" s="38" t="s">
        <v>24</v>
      </c>
      <c r="E273" s="38" t="s">
        <v>89</v>
      </c>
      <c r="F273" s="38" t="s">
        <v>43</v>
      </c>
      <c r="G273" s="38" t="s">
        <v>121</v>
      </c>
      <c r="H273" s="38"/>
      <c r="I273" s="143">
        <v>117.8</v>
      </c>
      <c r="J273" s="143"/>
      <c r="K273" s="56">
        <f t="shared" si="12"/>
        <v>117.8</v>
      </c>
    </row>
    <row r="274" spans="1:11" s="84" customFormat="1" ht="142.5" customHeight="1">
      <c r="A274" s="140" t="s">
        <v>249</v>
      </c>
      <c r="B274" s="38" t="s">
        <v>116</v>
      </c>
      <c r="C274" s="38" t="s">
        <v>46</v>
      </c>
      <c r="D274" s="38" t="s">
        <v>24</v>
      </c>
      <c r="E274" s="38" t="s">
        <v>192</v>
      </c>
      <c r="F274" s="38"/>
      <c r="G274" s="38"/>
      <c r="H274" s="38"/>
      <c r="I274" s="143">
        <f>I275</f>
        <v>162.7</v>
      </c>
      <c r="J274" s="143">
        <f>J275</f>
        <v>0</v>
      </c>
      <c r="K274" s="56">
        <f t="shared" si="12"/>
        <v>162.7</v>
      </c>
    </row>
    <row r="275" spans="1:11" s="84" customFormat="1" ht="19.5" customHeight="1">
      <c r="A275" s="54" t="s">
        <v>88</v>
      </c>
      <c r="B275" s="55" t="s">
        <v>116</v>
      </c>
      <c r="C275" s="55" t="s">
        <v>46</v>
      </c>
      <c r="D275" s="55" t="s">
        <v>24</v>
      </c>
      <c r="E275" s="55" t="s">
        <v>192</v>
      </c>
      <c r="F275" s="55" t="s">
        <v>43</v>
      </c>
      <c r="G275" s="55"/>
      <c r="H275" s="55"/>
      <c r="I275" s="144">
        <f>I276</f>
        <v>162.7</v>
      </c>
      <c r="J275" s="144">
        <f>J276</f>
        <v>0</v>
      </c>
      <c r="K275" s="166">
        <f t="shared" si="12"/>
        <v>162.7</v>
      </c>
    </row>
    <row r="276" spans="1:11" s="84" customFormat="1" ht="15.75" customHeight="1">
      <c r="A276" s="93" t="s">
        <v>158</v>
      </c>
      <c r="B276" s="38" t="s">
        <v>116</v>
      </c>
      <c r="C276" s="38" t="s">
        <v>46</v>
      </c>
      <c r="D276" s="38" t="s">
        <v>24</v>
      </c>
      <c r="E276" s="38" t="s">
        <v>192</v>
      </c>
      <c r="F276" s="38" t="s">
        <v>43</v>
      </c>
      <c r="G276" s="38" t="s">
        <v>121</v>
      </c>
      <c r="H276" s="38"/>
      <c r="I276" s="143">
        <v>162.7</v>
      </c>
      <c r="J276" s="143"/>
      <c r="K276" s="163">
        <f t="shared" si="12"/>
        <v>162.7</v>
      </c>
    </row>
    <row r="277" spans="1:11" s="84" customFormat="1" ht="48" customHeight="1">
      <c r="A277" s="59" t="s">
        <v>189</v>
      </c>
      <c r="B277" s="38" t="s">
        <v>116</v>
      </c>
      <c r="C277" s="38" t="s">
        <v>46</v>
      </c>
      <c r="D277" s="38" t="s">
        <v>24</v>
      </c>
      <c r="E277" s="38" t="s">
        <v>190</v>
      </c>
      <c r="F277" s="55"/>
      <c r="G277" s="55"/>
      <c r="H277" s="55"/>
      <c r="I277" s="143">
        <f>I278</f>
        <v>6622.9</v>
      </c>
      <c r="J277" s="143">
        <f>J278</f>
        <v>0</v>
      </c>
      <c r="K277" s="56">
        <f t="shared" si="12"/>
        <v>6622.9</v>
      </c>
    </row>
    <row r="278" spans="1:11" s="97" customFormat="1" ht="18" customHeight="1">
      <c r="A278" s="54" t="s">
        <v>88</v>
      </c>
      <c r="B278" s="55" t="s">
        <v>116</v>
      </c>
      <c r="C278" s="55">
        <v>10</v>
      </c>
      <c r="D278" s="55" t="s">
        <v>24</v>
      </c>
      <c r="E278" s="55" t="s">
        <v>190</v>
      </c>
      <c r="F278" s="55" t="s">
        <v>43</v>
      </c>
      <c r="G278" s="55"/>
      <c r="H278" s="55"/>
      <c r="I278" s="144">
        <f>I279</f>
        <v>6622.9</v>
      </c>
      <c r="J278" s="144">
        <f>J279</f>
        <v>0</v>
      </c>
      <c r="K278" s="60">
        <f t="shared" si="12"/>
        <v>6622.9</v>
      </c>
    </row>
    <row r="279" spans="1:11" s="97" customFormat="1" ht="18" customHeight="1">
      <c r="A279" s="93" t="s">
        <v>158</v>
      </c>
      <c r="B279" s="38" t="s">
        <v>116</v>
      </c>
      <c r="C279" s="38" t="s">
        <v>46</v>
      </c>
      <c r="D279" s="38" t="s">
        <v>24</v>
      </c>
      <c r="E279" s="38" t="s">
        <v>190</v>
      </c>
      <c r="F279" s="38" t="s">
        <v>43</v>
      </c>
      <c r="G279" s="38" t="s">
        <v>121</v>
      </c>
      <c r="H279" s="38"/>
      <c r="I279" s="143">
        <v>6622.9</v>
      </c>
      <c r="J279" s="143"/>
      <c r="K279" s="56">
        <f t="shared" si="12"/>
        <v>6622.9</v>
      </c>
    </row>
    <row r="280" spans="1:11" s="97" customFormat="1" ht="60" customHeight="1">
      <c r="A280" s="93" t="s">
        <v>225</v>
      </c>
      <c r="B280" s="38" t="s">
        <v>116</v>
      </c>
      <c r="C280" s="38" t="s">
        <v>46</v>
      </c>
      <c r="D280" s="38" t="s">
        <v>24</v>
      </c>
      <c r="E280" s="38" t="s">
        <v>205</v>
      </c>
      <c r="F280" s="38"/>
      <c r="G280" s="38"/>
      <c r="H280" s="38"/>
      <c r="I280" s="143">
        <f>I281</f>
        <v>50</v>
      </c>
      <c r="J280" s="143">
        <f>J281</f>
        <v>0</v>
      </c>
      <c r="K280" s="56">
        <f t="shared" si="12"/>
        <v>50</v>
      </c>
    </row>
    <row r="281" spans="1:11" s="97" customFormat="1" ht="18" customHeight="1">
      <c r="A281" s="129" t="s">
        <v>88</v>
      </c>
      <c r="B281" s="55" t="s">
        <v>116</v>
      </c>
      <c r="C281" s="55" t="s">
        <v>46</v>
      </c>
      <c r="D281" s="55" t="s">
        <v>24</v>
      </c>
      <c r="E281" s="55" t="s">
        <v>205</v>
      </c>
      <c r="F281" s="55" t="s">
        <v>43</v>
      </c>
      <c r="G281" s="55"/>
      <c r="H281" s="55"/>
      <c r="I281" s="144">
        <f>I282</f>
        <v>50</v>
      </c>
      <c r="J281" s="144">
        <f>J282</f>
        <v>0</v>
      </c>
      <c r="K281" s="60">
        <f t="shared" si="12"/>
        <v>50</v>
      </c>
    </row>
    <row r="282" spans="1:11" s="97" customFormat="1" ht="19.5" customHeight="1">
      <c r="A282" s="93" t="s">
        <v>158</v>
      </c>
      <c r="B282" s="38" t="s">
        <v>116</v>
      </c>
      <c r="C282" s="38" t="s">
        <v>46</v>
      </c>
      <c r="D282" s="38" t="s">
        <v>24</v>
      </c>
      <c r="E282" s="38" t="s">
        <v>205</v>
      </c>
      <c r="F282" s="38" t="s">
        <v>43</v>
      </c>
      <c r="G282" s="38" t="s">
        <v>121</v>
      </c>
      <c r="H282" s="38"/>
      <c r="I282" s="143">
        <v>50</v>
      </c>
      <c r="J282" s="143"/>
      <c r="K282" s="56">
        <f t="shared" si="12"/>
        <v>50</v>
      </c>
    </row>
    <row r="283" spans="1:11" s="97" customFormat="1" ht="66" customHeight="1">
      <c r="A283" s="93" t="s">
        <v>233</v>
      </c>
      <c r="B283" s="38" t="s">
        <v>116</v>
      </c>
      <c r="C283" s="38" t="s">
        <v>46</v>
      </c>
      <c r="D283" s="38" t="s">
        <v>24</v>
      </c>
      <c r="E283" s="38" t="s">
        <v>188</v>
      </c>
      <c r="F283" s="38"/>
      <c r="G283" s="38"/>
      <c r="H283" s="38"/>
      <c r="I283" s="143">
        <f>I284</f>
        <v>150</v>
      </c>
      <c r="J283" s="143">
        <f>J284</f>
        <v>0</v>
      </c>
      <c r="K283" s="163">
        <f t="shared" si="12"/>
        <v>150</v>
      </c>
    </row>
    <row r="284" spans="1:11" s="97" customFormat="1" ht="18" customHeight="1">
      <c r="A284" s="54" t="s">
        <v>88</v>
      </c>
      <c r="B284" s="55" t="s">
        <v>116</v>
      </c>
      <c r="C284" s="55" t="s">
        <v>46</v>
      </c>
      <c r="D284" s="55" t="s">
        <v>24</v>
      </c>
      <c r="E284" s="55" t="s">
        <v>188</v>
      </c>
      <c r="F284" s="55" t="s">
        <v>43</v>
      </c>
      <c r="G284" s="55"/>
      <c r="H284" s="55"/>
      <c r="I284" s="144">
        <f>I285</f>
        <v>150</v>
      </c>
      <c r="J284" s="144">
        <f>J285</f>
        <v>0</v>
      </c>
      <c r="K284" s="166">
        <f t="shared" si="12"/>
        <v>150</v>
      </c>
    </row>
    <row r="285" spans="1:11" s="97" customFormat="1" ht="17.25" customHeight="1">
      <c r="A285" s="93" t="s">
        <v>158</v>
      </c>
      <c r="B285" s="38" t="s">
        <v>116</v>
      </c>
      <c r="C285" s="38" t="s">
        <v>46</v>
      </c>
      <c r="D285" s="38" t="s">
        <v>24</v>
      </c>
      <c r="E285" s="38" t="s">
        <v>188</v>
      </c>
      <c r="F285" s="38" t="s">
        <v>43</v>
      </c>
      <c r="G285" s="38" t="s">
        <v>121</v>
      </c>
      <c r="H285" s="38"/>
      <c r="I285" s="143">
        <v>150</v>
      </c>
      <c r="J285" s="143"/>
      <c r="K285" s="163">
        <f t="shared" si="12"/>
        <v>150</v>
      </c>
    </row>
    <row r="286" spans="1:11" s="97" customFormat="1" ht="15" customHeight="1">
      <c r="A286" s="58" t="s">
        <v>19</v>
      </c>
      <c r="B286" s="37" t="s">
        <v>116</v>
      </c>
      <c r="C286" s="37" t="s">
        <v>46</v>
      </c>
      <c r="D286" s="37" t="s">
        <v>29</v>
      </c>
      <c r="E286" s="37"/>
      <c r="F286" s="74" t="s">
        <v>94</v>
      </c>
      <c r="G286" s="74"/>
      <c r="H286" s="74"/>
      <c r="I286" s="142">
        <f aca="true" t="shared" si="15" ref="I286:J288">I287</f>
        <v>1161.5</v>
      </c>
      <c r="J286" s="142">
        <f t="shared" si="15"/>
        <v>0</v>
      </c>
      <c r="K286" s="68">
        <f aca="true" t="shared" si="16" ref="K286:K349">I286+J286</f>
        <v>1161.5</v>
      </c>
    </row>
    <row r="287" spans="1:11" s="102" customFormat="1" ht="30.75" customHeight="1">
      <c r="A287" s="59" t="s">
        <v>226</v>
      </c>
      <c r="B287" s="38" t="s">
        <v>116</v>
      </c>
      <c r="C287" s="38">
        <v>10</v>
      </c>
      <c r="D287" s="38" t="s">
        <v>29</v>
      </c>
      <c r="E287" s="38" t="s">
        <v>146</v>
      </c>
      <c r="F287" s="38"/>
      <c r="G287" s="38"/>
      <c r="H287" s="38"/>
      <c r="I287" s="143">
        <f t="shared" si="15"/>
        <v>1161.5</v>
      </c>
      <c r="J287" s="143">
        <f t="shared" si="15"/>
        <v>0</v>
      </c>
      <c r="K287" s="163">
        <f t="shared" si="16"/>
        <v>1161.5</v>
      </c>
    </row>
    <row r="288" spans="1:11" s="102" customFormat="1" ht="30.75" customHeight="1">
      <c r="A288" s="54" t="s">
        <v>59</v>
      </c>
      <c r="B288" s="55" t="s">
        <v>116</v>
      </c>
      <c r="C288" s="55">
        <v>10</v>
      </c>
      <c r="D288" s="55" t="s">
        <v>29</v>
      </c>
      <c r="E288" s="55" t="s">
        <v>146</v>
      </c>
      <c r="F288" s="55" t="s">
        <v>182</v>
      </c>
      <c r="G288" s="55"/>
      <c r="H288" s="55"/>
      <c r="I288" s="144">
        <f t="shared" si="15"/>
        <v>1161.5</v>
      </c>
      <c r="J288" s="144">
        <f t="shared" si="15"/>
        <v>0</v>
      </c>
      <c r="K288" s="166">
        <f t="shared" si="16"/>
        <v>1161.5</v>
      </c>
    </row>
    <row r="289" spans="1:11" s="102" customFormat="1" ht="17.25" customHeight="1">
      <c r="A289" s="93" t="s">
        <v>158</v>
      </c>
      <c r="B289" s="38" t="s">
        <v>116</v>
      </c>
      <c r="C289" s="38">
        <v>10</v>
      </c>
      <c r="D289" s="38" t="s">
        <v>29</v>
      </c>
      <c r="E289" s="38" t="s">
        <v>146</v>
      </c>
      <c r="F289" s="38" t="s">
        <v>182</v>
      </c>
      <c r="G289" s="38" t="s">
        <v>121</v>
      </c>
      <c r="H289" s="38"/>
      <c r="I289" s="143">
        <v>1161.5</v>
      </c>
      <c r="J289" s="143"/>
      <c r="K289" s="163">
        <f t="shared" si="16"/>
        <v>1161.5</v>
      </c>
    </row>
    <row r="290" spans="1:11" s="102" customFormat="1" ht="30.75" customHeight="1">
      <c r="A290" s="58" t="s">
        <v>175</v>
      </c>
      <c r="B290" s="37" t="s">
        <v>197</v>
      </c>
      <c r="C290" s="37"/>
      <c r="D290" s="37"/>
      <c r="E290" s="37"/>
      <c r="F290" s="37"/>
      <c r="G290" s="37"/>
      <c r="H290" s="37"/>
      <c r="I290" s="57">
        <f>I298+I291</f>
        <v>39054.9</v>
      </c>
      <c r="J290" s="57">
        <f>J298+J291</f>
        <v>32.4</v>
      </c>
      <c r="K290" s="68">
        <f t="shared" si="16"/>
        <v>39087.3</v>
      </c>
    </row>
    <row r="291" spans="1:11" s="102" customFormat="1" ht="15.75" customHeight="1">
      <c r="A291" s="58" t="s">
        <v>11</v>
      </c>
      <c r="B291" s="37" t="s">
        <v>197</v>
      </c>
      <c r="C291" s="37" t="s">
        <v>28</v>
      </c>
      <c r="D291" s="38"/>
      <c r="E291" s="38"/>
      <c r="F291" s="38"/>
      <c r="G291" s="38"/>
      <c r="H291" s="38"/>
      <c r="I291" s="57">
        <f>I292</f>
        <v>17432.2</v>
      </c>
      <c r="J291" s="57">
        <f>J292</f>
        <v>0</v>
      </c>
      <c r="K291" s="68">
        <f t="shared" si="16"/>
        <v>17432.2</v>
      </c>
    </row>
    <row r="292" spans="1:11" s="103" customFormat="1" ht="18.75" customHeight="1">
      <c r="A292" s="58" t="s">
        <v>13</v>
      </c>
      <c r="B292" s="37" t="s">
        <v>197</v>
      </c>
      <c r="C292" s="37" t="s">
        <v>28</v>
      </c>
      <c r="D292" s="37" t="s">
        <v>27</v>
      </c>
      <c r="E292" s="37"/>
      <c r="F292" s="37"/>
      <c r="G292" s="37"/>
      <c r="H292" s="37"/>
      <c r="I292" s="57">
        <f>I293</f>
        <v>17432.2</v>
      </c>
      <c r="J292" s="57">
        <f>J293</f>
        <v>0</v>
      </c>
      <c r="K292" s="68">
        <f t="shared" si="16"/>
        <v>17432.2</v>
      </c>
    </row>
    <row r="293" spans="1:11" s="102" customFormat="1" ht="15.75" customHeight="1">
      <c r="A293" s="59" t="s">
        <v>36</v>
      </c>
      <c r="B293" s="38" t="s">
        <v>197</v>
      </c>
      <c r="C293" s="38" t="s">
        <v>28</v>
      </c>
      <c r="D293" s="38" t="s">
        <v>27</v>
      </c>
      <c r="E293" s="38" t="s">
        <v>79</v>
      </c>
      <c r="F293" s="55"/>
      <c r="G293" s="55"/>
      <c r="H293" s="55"/>
      <c r="I293" s="143">
        <f>I294+I296</f>
        <v>17432.2</v>
      </c>
      <c r="J293" s="143">
        <f>J294+J296</f>
        <v>0</v>
      </c>
      <c r="K293" s="163">
        <f t="shared" si="16"/>
        <v>17432.2</v>
      </c>
    </row>
    <row r="294" spans="1:11" s="102" customFormat="1" ht="62.25" customHeight="1">
      <c r="A294" s="54" t="s">
        <v>177</v>
      </c>
      <c r="B294" s="38" t="s">
        <v>197</v>
      </c>
      <c r="C294" s="55" t="s">
        <v>28</v>
      </c>
      <c r="D294" s="55" t="s">
        <v>27</v>
      </c>
      <c r="E294" s="55" t="s">
        <v>79</v>
      </c>
      <c r="F294" s="55" t="s">
        <v>184</v>
      </c>
      <c r="G294" s="55"/>
      <c r="H294" s="55"/>
      <c r="I294" s="60">
        <f>I295</f>
        <v>17277.2</v>
      </c>
      <c r="J294" s="60">
        <f>J295</f>
        <v>0</v>
      </c>
      <c r="K294" s="60">
        <f t="shared" si="16"/>
        <v>17277.2</v>
      </c>
    </row>
    <row r="295" spans="1:11" s="84" customFormat="1" ht="15.75" customHeight="1">
      <c r="A295" s="93" t="s">
        <v>157</v>
      </c>
      <c r="B295" s="38" t="s">
        <v>197</v>
      </c>
      <c r="C295" s="38" t="s">
        <v>28</v>
      </c>
      <c r="D295" s="38" t="s">
        <v>27</v>
      </c>
      <c r="E295" s="38" t="s">
        <v>79</v>
      </c>
      <c r="F295" s="38" t="s">
        <v>184</v>
      </c>
      <c r="G295" s="38" t="s">
        <v>120</v>
      </c>
      <c r="H295" s="38"/>
      <c r="I295" s="56">
        <v>17277.2</v>
      </c>
      <c r="J295" s="56"/>
      <c r="K295" s="56">
        <f t="shared" si="16"/>
        <v>17277.2</v>
      </c>
    </row>
    <row r="296" spans="1:11" s="84" customFormat="1" ht="16.5" customHeight="1">
      <c r="A296" s="54" t="s">
        <v>186</v>
      </c>
      <c r="B296" s="55" t="s">
        <v>197</v>
      </c>
      <c r="C296" s="55" t="s">
        <v>28</v>
      </c>
      <c r="D296" s="55" t="s">
        <v>27</v>
      </c>
      <c r="E296" s="55" t="s">
        <v>79</v>
      </c>
      <c r="F296" s="55" t="s">
        <v>185</v>
      </c>
      <c r="G296" s="55"/>
      <c r="H296" s="55"/>
      <c r="I296" s="60">
        <f>I297</f>
        <v>155</v>
      </c>
      <c r="J296" s="60">
        <f>J297</f>
        <v>0</v>
      </c>
      <c r="K296" s="60">
        <f t="shared" si="16"/>
        <v>155</v>
      </c>
    </row>
    <row r="297" spans="1:11" s="84" customFormat="1" ht="18" customHeight="1">
      <c r="A297" s="93" t="s">
        <v>157</v>
      </c>
      <c r="B297" s="38" t="s">
        <v>197</v>
      </c>
      <c r="C297" s="38" t="s">
        <v>28</v>
      </c>
      <c r="D297" s="38" t="s">
        <v>27</v>
      </c>
      <c r="E297" s="38" t="s">
        <v>79</v>
      </c>
      <c r="F297" s="38" t="s">
        <v>185</v>
      </c>
      <c r="G297" s="38" t="s">
        <v>120</v>
      </c>
      <c r="H297" s="38"/>
      <c r="I297" s="56">
        <v>155</v>
      </c>
      <c r="J297" s="56"/>
      <c r="K297" s="56">
        <f t="shared" si="16"/>
        <v>155</v>
      </c>
    </row>
    <row r="298" spans="1:11" s="84" customFormat="1" ht="15.75" customHeight="1">
      <c r="A298" s="58" t="s">
        <v>151</v>
      </c>
      <c r="B298" s="37" t="s">
        <v>197</v>
      </c>
      <c r="C298" s="37" t="s">
        <v>25</v>
      </c>
      <c r="D298" s="38"/>
      <c r="E298" s="55"/>
      <c r="F298" s="38"/>
      <c r="G298" s="38"/>
      <c r="H298" s="38"/>
      <c r="I298" s="57">
        <f>I299+I321</f>
        <v>21622.7</v>
      </c>
      <c r="J298" s="57">
        <f>J299+J321</f>
        <v>32.4</v>
      </c>
      <c r="K298" s="57">
        <f t="shared" si="16"/>
        <v>21655.100000000002</v>
      </c>
    </row>
    <row r="299" spans="1:11" s="84" customFormat="1" ht="15.75">
      <c r="A299" s="58" t="s">
        <v>16</v>
      </c>
      <c r="B299" s="37" t="s">
        <v>197</v>
      </c>
      <c r="C299" s="37" t="s">
        <v>25</v>
      </c>
      <c r="D299" s="37" t="s">
        <v>21</v>
      </c>
      <c r="E299" s="37"/>
      <c r="F299" s="37"/>
      <c r="G299" s="37"/>
      <c r="H299" s="37"/>
      <c r="I299" s="57">
        <f>I300+I307+I312+I315+I318</f>
        <v>20484.2</v>
      </c>
      <c r="J299" s="57">
        <f>J300+J307+J312+J315+J318</f>
        <v>32.4</v>
      </c>
      <c r="K299" s="57">
        <f t="shared" si="16"/>
        <v>20516.600000000002</v>
      </c>
    </row>
    <row r="300" spans="1:11" s="101" customFormat="1" ht="30.75" customHeight="1">
      <c r="A300" s="59" t="s">
        <v>139</v>
      </c>
      <c r="B300" s="38" t="s">
        <v>197</v>
      </c>
      <c r="C300" s="38" t="s">
        <v>25</v>
      </c>
      <c r="D300" s="38" t="s">
        <v>21</v>
      </c>
      <c r="E300" s="38" t="s">
        <v>82</v>
      </c>
      <c r="F300" s="38"/>
      <c r="G300" s="38"/>
      <c r="H300" s="38"/>
      <c r="I300" s="56">
        <f>I301+I303+I305</f>
        <v>13910.5</v>
      </c>
      <c r="J300" s="56">
        <f>J301+J303+J305</f>
        <v>0</v>
      </c>
      <c r="K300" s="56">
        <f t="shared" si="16"/>
        <v>13910.5</v>
      </c>
    </row>
    <row r="301" spans="1:11" s="84" customFormat="1" ht="64.5" customHeight="1">
      <c r="A301" s="54" t="s">
        <v>177</v>
      </c>
      <c r="B301" s="38" t="s">
        <v>197</v>
      </c>
      <c r="C301" s="55" t="s">
        <v>25</v>
      </c>
      <c r="D301" s="55" t="s">
        <v>21</v>
      </c>
      <c r="E301" s="55" t="s">
        <v>82</v>
      </c>
      <c r="F301" s="55" t="s">
        <v>184</v>
      </c>
      <c r="G301" s="55"/>
      <c r="H301" s="55"/>
      <c r="I301" s="60">
        <f>I302</f>
        <v>12970.5</v>
      </c>
      <c r="J301" s="60">
        <f>J302</f>
        <v>0</v>
      </c>
      <c r="K301" s="60">
        <f t="shared" si="16"/>
        <v>12970.5</v>
      </c>
    </row>
    <row r="302" spans="1:11" s="84" customFormat="1" ht="15" customHeight="1">
      <c r="A302" s="93" t="s">
        <v>157</v>
      </c>
      <c r="B302" s="38" t="s">
        <v>197</v>
      </c>
      <c r="C302" s="38" t="s">
        <v>25</v>
      </c>
      <c r="D302" s="38" t="s">
        <v>21</v>
      </c>
      <c r="E302" s="38" t="s">
        <v>82</v>
      </c>
      <c r="F302" s="38" t="s">
        <v>184</v>
      </c>
      <c r="G302" s="38" t="s">
        <v>120</v>
      </c>
      <c r="H302" s="38"/>
      <c r="I302" s="143">
        <v>12970.5</v>
      </c>
      <c r="J302" s="143"/>
      <c r="K302" s="163">
        <f t="shared" si="16"/>
        <v>12970.5</v>
      </c>
    </row>
    <row r="303" spans="1:11" s="84" customFormat="1" ht="18" customHeight="1">
      <c r="A303" s="54" t="s">
        <v>186</v>
      </c>
      <c r="B303" s="55" t="s">
        <v>197</v>
      </c>
      <c r="C303" s="55" t="s">
        <v>25</v>
      </c>
      <c r="D303" s="55" t="s">
        <v>21</v>
      </c>
      <c r="E303" s="55" t="s">
        <v>82</v>
      </c>
      <c r="F303" s="55" t="s">
        <v>185</v>
      </c>
      <c r="G303" s="55"/>
      <c r="H303" s="55"/>
      <c r="I303" s="60">
        <f>I304</f>
        <v>140</v>
      </c>
      <c r="J303" s="60">
        <f>J304</f>
        <v>0</v>
      </c>
      <c r="K303" s="166">
        <f t="shared" si="16"/>
        <v>140</v>
      </c>
    </row>
    <row r="304" spans="1:11" s="84" customFormat="1" ht="15" customHeight="1">
      <c r="A304" s="93" t="s">
        <v>157</v>
      </c>
      <c r="B304" s="38" t="s">
        <v>197</v>
      </c>
      <c r="C304" s="38" t="s">
        <v>25</v>
      </c>
      <c r="D304" s="38" t="s">
        <v>21</v>
      </c>
      <c r="E304" s="38" t="s">
        <v>82</v>
      </c>
      <c r="F304" s="38" t="s">
        <v>185</v>
      </c>
      <c r="G304" s="38" t="s">
        <v>120</v>
      </c>
      <c r="H304" s="38"/>
      <c r="I304" s="143">
        <v>140</v>
      </c>
      <c r="J304" s="143"/>
      <c r="K304" s="163">
        <f t="shared" si="16"/>
        <v>140</v>
      </c>
    </row>
    <row r="305" spans="1:51" s="97" customFormat="1" ht="66" customHeight="1">
      <c r="A305" s="54" t="s">
        <v>179</v>
      </c>
      <c r="B305" s="38" t="s">
        <v>197</v>
      </c>
      <c r="C305" s="55" t="s">
        <v>25</v>
      </c>
      <c r="D305" s="55" t="s">
        <v>21</v>
      </c>
      <c r="E305" s="55" t="s">
        <v>82</v>
      </c>
      <c r="F305" s="55" t="s">
        <v>187</v>
      </c>
      <c r="G305" s="55"/>
      <c r="H305" s="55"/>
      <c r="I305" s="60">
        <f>I306</f>
        <v>800</v>
      </c>
      <c r="J305" s="60">
        <f>J306</f>
        <v>0</v>
      </c>
      <c r="K305" s="60">
        <f t="shared" si="16"/>
        <v>800</v>
      </c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</row>
    <row r="306" spans="1:51" s="84" customFormat="1" ht="15.75" customHeight="1">
      <c r="A306" s="93" t="s">
        <v>157</v>
      </c>
      <c r="B306" s="38" t="s">
        <v>197</v>
      </c>
      <c r="C306" s="38" t="s">
        <v>25</v>
      </c>
      <c r="D306" s="38" t="s">
        <v>21</v>
      </c>
      <c r="E306" s="38" t="s">
        <v>82</v>
      </c>
      <c r="F306" s="38" t="s">
        <v>187</v>
      </c>
      <c r="G306" s="38" t="s">
        <v>120</v>
      </c>
      <c r="H306" s="38"/>
      <c r="I306" s="143">
        <v>800</v>
      </c>
      <c r="J306" s="143"/>
      <c r="K306" s="56">
        <f t="shared" si="16"/>
        <v>800</v>
      </c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</row>
    <row r="307" spans="1:52" s="99" customFormat="1" ht="17.25" customHeight="1">
      <c r="A307" s="59" t="s">
        <v>39</v>
      </c>
      <c r="B307" s="38" t="s">
        <v>197</v>
      </c>
      <c r="C307" s="38" t="s">
        <v>25</v>
      </c>
      <c r="D307" s="38" t="s">
        <v>21</v>
      </c>
      <c r="E307" s="38" t="s">
        <v>83</v>
      </c>
      <c r="F307" s="38"/>
      <c r="G307" s="38"/>
      <c r="H307" s="38"/>
      <c r="I307" s="56">
        <f>I308+I310</f>
        <v>3207.7</v>
      </c>
      <c r="J307" s="56">
        <f>J308+J310</f>
        <v>0</v>
      </c>
      <c r="K307" s="56">
        <f t="shared" si="16"/>
        <v>3207.7</v>
      </c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64"/>
    </row>
    <row r="308" spans="1:11" s="105" customFormat="1" ht="63.75" customHeight="1">
      <c r="A308" s="131" t="s">
        <v>177</v>
      </c>
      <c r="B308" s="38" t="s">
        <v>197</v>
      </c>
      <c r="C308" s="55" t="s">
        <v>25</v>
      </c>
      <c r="D308" s="55" t="s">
        <v>21</v>
      </c>
      <c r="E308" s="55" t="s">
        <v>83</v>
      </c>
      <c r="F308" s="55" t="s">
        <v>184</v>
      </c>
      <c r="G308" s="55"/>
      <c r="H308" s="55"/>
      <c r="I308" s="60">
        <f>I309</f>
        <v>2767.7</v>
      </c>
      <c r="J308" s="60">
        <f>J309</f>
        <v>0</v>
      </c>
      <c r="K308" s="60">
        <f t="shared" si="16"/>
        <v>2767.7</v>
      </c>
    </row>
    <row r="309" spans="1:11" s="105" customFormat="1" ht="18" customHeight="1">
      <c r="A309" s="93" t="s">
        <v>157</v>
      </c>
      <c r="B309" s="38" t="s">
        <v>197</v>
      </c>
      <c r="C309" s="38" t="s">
        <v>25</v>
      </c>
      <c r="D309" s="38" t="s">
        <v>21</v>
      </c>
      <c r="E309" s="38" t="s">
        <v>83</v>
      </c>
      <c r="F309" s="38" t="s">
        <v>184</v>
      </c>
      <c r="G309" s="38" t="s">
        <v>120</v>
      </c>
      <c r="H309" s="38"/>
      <c r="I309" s="143">
        <v>2767.7</v>
      </c>
      <c r="J309" s="143"/>
      <c r="K309" s="163">
        <f t="shared" si="16"/>
        <v>2767.7</v>
      </c>
    </row>
    <row r="310" spans="1:11" s="84" customFormat="1" ht="16.5" customHeight="1">
      <c r="A310" s="54" t="s">
        <v>186</v>
      </c>
      <c r="B310" s="38" t="s">
        <v>197</v>
      </c>
      <c r="C310" s="55" t="s">
        <v>25</v>
      </c>
      <c r="D310" s="55" t="s">
        <v>21</v>
      </c>
      <c r="E310" s="55" t="s">
        <v>83</v>
      </c>
      <c r="F310" s="55" t="s">
        <v>185</v>
      </c>
      <c r="G310" s="55"/>
      <c r="H310" s="55"/>
      <c r="I310" s="60">
        <f>I311</f>
        <v>440</v>
      </c>
      <c r="J310" s="60">
        <f>J311</f>
        <v>0</v>
      </c>
      <c r="K310" s="166">
        <f t="shared" si="16"/>
        <v>440</v>
      </c>
    </row>
    <row r="311" spans="1:11" s="84" customFormat="1" ht="15.75" customHeight="1">
      <c r="A311" s="93" t="s">
        <v>157</v>
      </c>
      <c r="B311" s="38" t="s">
        <v>197</v>
      </c>
      <c r="C311" s="38" t="s">
        <v>25</v>
      </c>
      <c r="D311" s="38" t="s">
        <v>21</v>
      </c>
      <c r="E311" s="38" t="s">
        <v>83</v>
      </c>
      <c r="F311" s="38" t="s">
        <v>185</v>
      </c>
      <c r="G311" s="38" t="s">
        <v>120</v>
      </c>
      <c r="H311" s="38"/>
      <c r="I311" s="143">
        <v>440</v>
      </c>
      <c r="J311" s="143"/>
      <c r="K311" s="163">
        <f t="shared" si="16"/>
        <v>440</v>
      </c>
    </row>
    <row r="312" spans="1:11" s="84" customFormat="1" ht="16.5" customHeight="1">
      <c r="A312" s="59" t="s">
        <v>40</v>
      </c>
      <c r="B312" s="38" t="s">
        <v>197</v>
      </c>
      <c r="C312" s="38" t="s">
        <v>25</v>
      </c>
      <c r="D312" s="38" t="s">
        <v>21</v>
      </c>
      <c r="E312" s="38" t="s">
        <v>84</v>
      </c>
      <c r="F312" s="38"/>
      <c r="G312" s="38"/>
      <c r="H312" s="38"/>
      <c r="I312" s="56">
        <f>I314</f>
        <v>2735</v>
      </c>
      <c r="J312" s="56">
        <f>J314</f>
        <v>0</v>
      </c>
      <c r="K312" s="163">
        <f t="shared" si="16"/>
        <v>2735</v>
      </c>
    </row>
    <row r="313" spans="1:11" s="84" customFormat="1" ht="15" customHeight="1">
      <c r="A313" s="54" t="s">
        <v>178</v>
      </c>
      <c r="B313" s="55" t="s">
        <v>197</v>
      </c>
      <c r="C313" s="55" t="s">
        <v>25</v>
      </c>
      <c r="D313" s="55" t="s">
        <v>21</v>
      </c>
      <c r="E313" s="55" t="s">
        <v>84</v>
      </c>
      <c r="F313" s="55" t="s">
        <v>66</v>
      </c>
      <c r="G313" s="55"/>
      <c r="H313" s="55"/>
      <c r="I313" s="60">
        <f>I314</f>
        <v>2735</v>
      </c>
      <c r="J313" s="60">
        <f>J314</f>
        <v>0</v>
      </c>
      <c r="K313" s="166">
        <f t="shared" si="16"/>
        <v>2735</v>
      </c>
    </row>
    <row r="314" spans="1:11" s="84" customFormat="1" ht="18.75" customHeight="1">
      <c r="A314" s="93" t="s">
        <v>157</v>
      </c>
      <c r="B314" s="38" t="s">
        <v>197</v>
      </c>
      <c r="C314" s="38" t="s">
        <v>25</v>
      </c>
      <c r="D314" s="38" t="s">
        <v>21</v>
      </c>
      <c r="E314" s="38" t="s">
        <v>84</v>
      </c>
      <c r="F314" s="38" t="s">
        <v>66</v>
      </c>
      <c r="G314" s="55" t="s">
        <v>120</v>
      </c>
      <c r="H314" s="55"/>
      <c r="I314" s="143">
        <v>2735</v>
      </c>
      <c r="J314" s="143"/>
      <c r="K314" s="163">
        <f t="shared" si="16"/>
        <v>2735</v>
      </c>
    </row>
    <row r="315" spans="1:11" s="84" customFormat="1" ht="33.75" customHeight="1">
      <c r="A315" s="59" t="s">
        <v>209</v>
      </c>
      <c r="B315" s="38" t="s">
        <v>197</v>
      </c>
      <c r="C315" s="38" t="s">
        <v>25</v>
      </c>
      <c r="D315" s="38" t="s">
        <v>21</v>
      </c>
      <c r="E315" s="38" t="s">
        <v>93</v>
      </c>
      <c r="F315" s="38"/>
      <c r="G315" s="38"/>
      <c r="H315" s="38"/>
      <c r="I315" s="56">
        <f>I316</f>
        <v>500</v>
      </c>
      <c r="J315" s="56">
        <f>J316</f>
        <v>0</v>
      </c>
      <c r="K315" s="163">
        <f t="shared" si="16"/>
        <v>500</v>
      </c>
    </row>
    <row r="316" spans="1:11" s="84" customFormat="1" ht="15" customHeight="1">
      <c r="A316" s="73" t="s">
        <v>65</v>
      </c>
      <c r="B316" s="38" t="s">
        <v>197</v>
      </c>
      <c r="C316" s="55" t="s">
        <v>25</v>
      </c>
      <c r="D316" s="55" t="s">
        <v>21</v>
      </c>
      <c r="E316" s="55" t="s">
        <v>93</v>
      </c>
      <c r="F316" s="55" t="s">
        <v>63</v>
      </c>
      <c r="G316" s="55"/>
      <c r="H316" s="55"/>
      <c r="I316" s="60">
        <f>I317</f>
        <v>500</v>
      </c>
      <c r="J316" s="60">
        <f>J317</f>
        <v>0</v>
      </c>
      <c r="K316" s="166">
        <f t="shared" si="16"/>
        <v>500</v>
      </c>
    </row>
    <row r="317" spans="1:11" s="84" customFormat="1" ht="18.75" customHeight="1">
      <c r="A317" s="93" t="s">
        <v>157</v>
      </c>
      <c r="B317" s="38" t="s">
        <v>197</v>
      </c>
      <c r="C317" s="38" t="s">
        <v>25</v>
      </c>
      <c r="D317" s="38" t="s">
        <v>21</v>
      </c>
      <c r="E317" s="38" t="s">
        <v>93</v>
      </c>
      <c r="F317" s="38" t="s">
        <v>63</v>
      </c>
      <c r="G317" s="38" t="s">
        <v>120</v>
      </c>
      <c r="H317" s="38"/>
      <c r="I317" s="143">
        <v>500</v>
      </c>
      <c r="J317" s="143"/>
      <c r="K317" s="163">
        <f t="shared" si="16"/>
        <v>500</v>
      </c>
    </row>
    <row r="318" spans="1:11" s="84" customFormat="1" ht="33" customHeight="1">
      <c r="A318" s="93" t="s">
        <v>237</v>
      </c>
      <c r="B318" s="38" t="s">
        <v>197</v>
      </c>
      <c r="C318" s="38" t="s">
        <v>25</v>
      </c>
      <c r="D318" s="38" t="s">
        <v>21</v>
      </c>
      <c r="E318" s="38" t="s">
        <v>270</v>
      </c>
      <c r="F318" s="38"/>
      <c r="G318" s="38"/>
      <c r="H318" s="38"/>
      <c r="I318" s="56">
        <f>I319</f>
        <v>131</v>
      </c>
      <c r="J318" s="56">
        <f>J319</f>
        <v>32.4</v>
      </c>
      <c r="K318" s="163">
        <f t="shared" si="16"/>
        <v>163.4</v>
      </c>
    </row>
    <row r="319" spans="1:11" s="84" customFormat="1" ht="19.5" customHeight="1">
      <c r="A319" s="129" t="s">
        <v>65</v>
      </c>
      <c r="B319" s="55" t="s">
        <v>197</v>
      </c>
      <c r="C319" s="55" t="s">
        <v>25</v>
      </c>
      <c r="D319" s="55" t="s">
        <v>21</v>
      </c>
      <c r="E319" s="55" t="s">
        <v>270</v>
      </c>
      <c r="F319" s="55" t="s">
        <v>63</v>
      </c>
      <c r="G319" s="55"/>
      <c r="H319" s="55"/>
      <c r="I319" s="60">
        <f>I320</f>
        <v>131</v>
      </c>
      <c r="J319" s="60">
        <f>J320</f>
        <v>32.4</v>
      </c>
      <c r="K319" s="166">
        <f t="shared" si="16"/>
        <v>163.4</v>
      </c>
    </row>
    <row r="320" spans="1:11" s="84" customFormat="1" ht="18" customHeight="1">
      <c r="A320" s="93" t="s">
        <v>157</v>
      </c>
      <c r="B320" s="38" t="s">
        <v>197</v>
      </c>
      <c r="C320" s="38" t="s">
        <v>25</v>
      </c>
      <c r="D320" s="38" t="s">
        <v>21</v>
      </c>
      <c r="E320" s="38" t="s">
        <v>270</v>
      </c>
      <c r="F320" s="38" t="s">
        <v>63</v>
      </c>
      <c r="G320" s="38" t="s">
        <v>120</v>
      </c>
      <c r="H320" s="38"/>
      <c r="I320" s="143">
        <v>131</v>
      </c>
      <c r="J320" s="143">
        <v>32.4</v>
      </c>
      <c r="K320" s="163">
        <f t="shared" si="16"/>
        <v>163.4</v>
      </c>
    </row>
    <row r="321" spans="1:11" s="84" customFormat="1" ht="33.75" customHeight="1">
      <c r="A321" s="58" t="s">
        <v>152</v>
      </c>
      <c r="B321" s="37" t="s">
        <v>197</v>
      </c>
      <c r="C321" s="37" t="s">
        <v>25</v>
      </c>
      <c r="D321" s="37" t="s">
        <v>24</v>
      </c>
      <c r="E321" s="37"/>
      <c r="F321" s="74"/>
      <c r="G321" s="74"/>
      <c r="H321" s="74"/>
      <c r="I321" s="56">
        <f aca="true" t="shared" si="17" ref="I321:J323">I322</f>
        <v>1138.5</v>
      </c>
      <c r="J321" s="56">
        <f t="shared" si="17"/>
        <v>0</v>
      </c>
      <c r="K321" s="163">
        <f t="shared" si="16"/>
        <v>1138.5</v>
      </c>
    </row>
    <row r="322" spans="1:11" s="84" customFormat="1" ht="17.25" customHeight="1">
      <c r="A322" s="53" t="s">
        <v>34</v>
      </c>
      <c r="B322" s="38" t="s">
        <v>197</v>
      </c>
      <c r="C322" s="38" t="s">
        <v>25</v>
      </c>
      <c r="D322" s="38" t="s">
        <v>24</v>
      </c>
      <c r="E322" s="38" t="s">
        <v>62</v>
      </c>
      <c r="F322" s="38"/>
      <c r="G322" s="38"/>
      <c r="H322" s="38"/>
      <c r="I322" s="56">
        <f t="shared" si="17"/>
        <v>1138.5</v>
      </c>
      <c r="J322" s="56">
        <f t="shared" si="17"/>
        <v>0</v>
      </c>
      <c r="K322" s="163">
        <f t="shared" si="16"/>
        <v>1138.5</v>
      </c>
    </row>
    <row r="323" spans="1:11" s="84" customFormat="1" ht="33" customHeight="1">
      <c r="A323" s="54" t="s">
        <v>59</v>
      </c>
      <c r="B323" s="38" t="s">
        <v>197</v>
      </c>
      <c r="C323" s="55" t="s">
        <v>25</v>
      </c>
      <c r="D323" s="55" t="s">
        <v>24</v>
      </c>
      <c r="E323" s="55" t="s">
        <v>62</v>
      </c>
      <c r="F323" s="55" t="s">
        <v>182</v>
      </c>
      <c r="G323" s="55"/>
      <c r="H323" s="55"/>
      <c r="I323" s="60">
        <f t="shared" si="17"/>
        <v>1138.5</v>
      </c>
      <c r="J323" s="60">
        <f t="shared" si="17"/>
        <v>0</v>
      </c>
      <c r="K323" s="166">
        <f t="shared" si="16"/>
        <v>1138.5</v>
      </c>
    </row>
    <row r="324" spans="1:11" s="84" customFormat="1" ht="17.25" customHeight="1">
      <c r="A324" s="93" t="s">
        <v>157</v>
      </c>
      <c r="B324" s="38" t="s">
        <v>197</v>
      </c>
      <c r="C324" s="38" t="s">
        <v>25</v>
      </c>
      <c r="D324" s="38" t="s">
        <v>24</v>
      </c>
      <c r="E324" s="38" t="s">
        <v>62</v>
      </c>
      <c r="F324" s="38" t="s">
        <v>182</v>
      </c>
      <c r="G324" s="38" t="s">
        <v>120</v>
      </c>
      <c r="H324" s="38"/>
      <c r="I324" s="143">
        <v>1138.5</v>
      </c>
      <c r="J324" s="143"/>
      <c r="K324" s="163">
        <f t="shared" si="16"/>
        <v>1138.5</v>
      </c>
    </row>
    <row r="325" spans="1:11" s="84" customFormat="1" ht="32.25" customHeight="1">
      <c r="A325" s="58" t="s">
        <v>125</v>
      </c>
      <c r="B325" s="37" t="s">
        <v>100</v>
      </c>
      <c r="C325" s="37"/>
      <c r="D325" s="37"/>
      <c r="E325" s="37"/>
      <c r="F325" s="37"/>
      <c r="G325" s="37"/>
      <c r="H325" s="37"/>
      <c r="I325" s="142">
        <f>I326+I331+I336+I345</f>
        <v>7308.5</v>
      </c>
      <c r="J325" s="142">
        <f>J326+J331+J336+J345</f>
        <v>0</v>
      </c>
      <c r="K325" s="57">
        <f t="shared" si="16"/>
        <v>7308.5</v>
      </c>
    </row>
    <row r="326" spans="1:11" s="84" customFormat="1" ht="17.25" customHeight="1">
      <c r="A326" s="58" t="s">
        <v>2</v>
      </c>
      <c r="B326" s="37" t="s">
        <v>100</v>
      </c>
      <c r="C326" s="37" t="s">
        <v>21</v>
      </c>
      <c r="D326" s="37"/>
      <c r="E326" s="37"/>
      <c r="F326" s="38"/>
      <c r="G326" s="38"/>
      <c r="H326" s="38"/>
      <c r="I326" s="142">
        <f aca="true" t="shared" si="18" ref="I326:J329">I327</f>
        <v>4577.5</v>
      </c>
      <c r="J326" s="142">
        <f t="shared" si="18"/>
        <v>0</v>
      </c>
      <c r="K326" s="57">
        <f t="shared" si="16"/>
        <v>4577.5</v>
      </c>
    </row>
    <row r="327" spans="1:11" s="84" customFormat="1" ht="48.75" customHeight="1">
      <c r="A327" s="58" t="s">
        <v>117</v>
      </c>
      <c r="B327" s="37" t="s">
        <v>100</v>
      </c>
      <c r="C327" s="37" t="s">
        <v>21</v>
      </c>
      <c r="D327" s="37" t="s">
        <v>29</v>
      </c>
      <c r="E327" s="37"/>
      <c r="F327" s="37"/>
      <c r="G327" s="37"/>
      <c r="H327" s="37"/>
      <c r="I327" s="142">
        <f t="shared" si="18"/>
        <v>4577.5</v>
      </c>
      <c r="J327" s="142">
        <f t="shared" si="18"/>
        <v>0</v>
      </c>
      <c r="K327" s="57">
        <f t="shared" si="16"/>
        <v>4577.5</v>
      </c>
    </row>
    <row r="328" spans="1:11" s="84" customFormat="1" ht="15" customHeight="1">
      <c r="A328" s="59" t="s">
        <v>34</v>
      </c>
      <c r="B328" s="38" t="s">
        <v>100</v>
      </c>
      <c r="C328" s="38" t="s">
        <v>21</v>
      </c>
      <c r="D328" s="38" t="s">
        <v>29</v>
      </c>
      <c r="E328" s="38" t="s">
        <v>62</v>
      </c>
      <c r="F328" s="38"/>
      <c r="G328" s="38"/>
      <c r="H328" s="38"/>
      <c r="I328" s="143">
        <f t="shared" si="18"/>
        <v>4577.5</v>
      </c>
      <c r="J328" s="143">
        <f t="shared" si="18"/>
        <v>0</v>
      </c>
      <c r="K328" s="56">
        <f t="shared" si="16"/>
        <v>4577.5</v>
      </c>
    </row>
    <row r="329" spans="1:11" s="84" customFormat="1" ht="31.5" customHeight="1">
      <c r="A329" s="54" t="s">
        <v>59</v>
      </c>
      <c r="B329" s="55" t="s">
        <v>100</v>
      </c>
      <c r="C329" s="55" t="s">
        <v>21</v>
      </c>
      <c r="D329" s="55" t="s">
        <v>29</v>
      </c>
      <c r="E329" s="55" t="s">
        <v>62</v>
      </c>
      <c r="F329" s="55" t="s">
        <v>182</v>
      </c>
      <c r="G329" s="38"/>
      <c r="H329" s="38"/>
      <c r="I329" s="144">
        <f t="shared" si="18"/>
        <v>4577.5</v>
      </c>
      <c r="J329" s="144">
        <f t="shared" si="18"/>
        <v>0</v>
      </c>
      <c r="K329" s="60">
        <f t="shared" si="16"/>
        <v>4577.5</v>
      </c>
    </row>
    <row r="330" spans="1:11" s="84" customFormat="1" ht="15" customHeight="1">
      <c r="A330" s="93" t="s">
        <v>157</v>
      </c>
      <c r="B330" s="38" t="s">
        <v>100</v>
      </c>
      <c r="C330" s="38" t="s">
        <v>21</v>
      </c>
      <c r="D330" s="38" t="s">
        <v>29</v>
      </c>
      <c r="E330" s="38" t="s">
        <v>62</v>
      </c>
      <c r="F330" s="38" t="s">
        <v>182</v>
      </c>
      <c r="G330" s="38" t="s">
        <v>120</v>
      </c>
      <c r="H330" s="38"/>
      <c r="I330" s="143">
        <v>4577.5</v>
      </c>
      <c r="J330" s="143"/>
      <c r="K330" s="56">
        <f t="shared" si="16"/>
        <v>4577.5</v>
      </c>
    </row>
    <row r="331" spans="1:11" s="84" customFormat="1" ht="18" customHeight="1">
      <c r="A331" s="58" t="s">
        <v>7</v>
      </c>
      <c r="B331" s="37" t="s">
        <v>100</v>
      </c>
      <c r="C331" s="37" t="s">
        <v>24</v>
      </c>
      <c r="D331" s="37"/>
      <c r="E331" s="37"/>
      <c r="F331" s="37"/>
      <c r="G331" s="37"/>
      <c r="H331" s="37"/>
      <c r="I331" s="142">
        <f aca="true" t="shared" si="19" ref="I331:J334">I332</f>
        <v>200</v>
      </c>
      <c r="J331" s="142">
        <f t="shared" si="19"/>
        <v>0</v>
      </c>
      <c r="K331" s="57">
        <f t="shared" si="16"/>
        <v>200</v>
      </c>
    </row>
    <row r="332" spans="1:11" s="84" customFormat="1" ht="17.25" customHeight="1">
      <c r="A332" s="58" t="s">
        <v>167</v>
      </c>
      <c r="B332" s="37" t="s">
        <v>100</v>
      </c>
      <c r="C332" s="37" t="s">
        <v>24</v>
      </c>
      <c r="D332" s="37" t="s">
        <v>21</v>
      </c>
      <c r="E332" s="37"/>
      <c r="F332" s="37"/>
      <c r="G332" s="37"/>
      <c r="H332" s="37"/>
      <c r="I332" s="142">
        <f t="shared" si="19"/>
        <v>200</v>
      </c>
      <c r="J332" s="142">
        <f t="shared" si="19"/>
        <v>0</v>
      </c>
      <c r="K332" s="57">
        <f t="shared" si="16"/>
        <v>200</v>
      </c>
    </row>
    <row r="333" spans="1:11" s="84" customFormat="1" ht="31.5" customHeight="1">
      <c r="A333" s="125" t="s">
        <v>250</v>
      </c>
      <c r="B333" s="70" t="s">
        <v>100</v>
      </c>
      <c r="C333" s="70" t="s">
        <v>24</v>
      </c>
      <c r="D333" s="38" t="s">
        <v>21</v>
      </c>
      <c r="E333" s="38" t="s">
        <v>166</v>
      </c>
      <c r="F333" s="38"/>
      <c r="G333" s="38"/>
      <c r="H333" s="38"/>
      <c r="I333" s="143">
        <f t="shared" si="19"/>
        <v>200</v>
      </c>
      <c r="J333" s="143">
        <f t="shared" si="19"/>
        <v>0</v>
      </c>
      <c r="K333" s="56">
        <f t="shared" si="16"/>
        <v>200</v>
      </c>
    </row>
    <row r="334" spans="1:11" s="84" customFormat="1" ht="17.25" customHeight="1">
      <c r="A334" s="54" t="s">
        <v>65</v>
      </c>
      <c r="B334" s="55" t="s">
        <v>100</v>
      </c>
      <c r="C334" s="55" t="s">
        <v>24</v>
      </c>
      <c r="D334" s="55" t="s">
        <v>21</v>
      </c>
      <c r="E334" s="55" t="s">
        <v>166</v>
      </c>
      <c r="F334" s="55" t="s">
        <v>63</v>
      </c>
      <c r="G334" s="55"/>
      <c r="H334" s="55"/>
      <c r="I334" s="144">
        <f t="shared" si="19"/>
        <v>200</v>
      </c>
      <c r="J334" s="144">
        <f t="shared" si="19"/>
        <v>0</v>
      </c>
      <c r="K334" s="60">
        <f t="shared" si="16"/>
        <v>200</v>
      </c>
    </row>
    <row r="335" spans="1:11" s="84" customFormat="1" ht="15.75" customHeight="1">
      <c r="A335" s="93" t="s">
        <v>157</v>
      </c>
      <c r="B335" s="70" t="s">
        <v>100</v>
      </c>
      <c r="C335" s="70" t="s">
        <v>24</v>
      </c>
      <c r="D335" s="38" t="s">
        <v>21</v>
      </c>
      <c r="E335" s="38" t="s">
        <v>166</v>
      </c>
      <c r="F335" s="38" t="s">
        <v>63</v>
      </c>
      <c r="G335" s="38" t="s">
        <v>120</v>
      </c>
      <c r="H335" s="38"/>
      <c r="I335" s="143">
        <v>200</v>
      </c>
      <c r="J335" s="143"/>
      <c r="K335" s="56">
        <f t="shared" si="16"/>
        <v>200</v>
      </c>
    </row>
    <row r="336" spans="1:11" s="84" customFormat="1" ht="17.25" customHeight="1">
      <c r="A336" s="58" t="s">
        <v>8</v>
      </c>
      <c r="B336" s="126" t="s">
        <v>100</v>
      </c>
      <c r="C336" s="126" t="s">
        <v>26</v>
      </c>
      <c r="D336" s="38"/>
      <c r="E336" s="38"/>
      <c r="F336" s="38"/>
      <c r="G336" s="38"/>
      <c r="H336" s="38"/>
      <c r="I336" s="142">
        <f>I337+I341</f>
        <v>1888</v>
      </c>
      <c r="J336" s="142">
        <f>J337+J341</f>
        <v>0</v>
      </c>
      <c r="K336" s="57">
        <f t="shared" si="16"/>
        <v>1888</v>
      </c>
    </row>
    <row r="337" spans="1:11" s="84" customFormat="1" ht="17.25" customHeight="1">
      <c r="A337" s="112" t="s">
        <v>9</v>
      </c>
      <c r="B337" s="126" t="s">
        <v>100</v>
      </c>
      <c r="C337" s="126" t="s">
        <v>26</v>
      </c>
      <c r="D337" s="37" t="s">
        <v>21</v>
      </c>
      <c r="E337" s="38"/>
      <c r="F337" s="38"/>
      <c r="G337" s="38"/>
      <c r="H337" s="38"/>
      <c r="I337" s="142">
        <f aca="true" t="shared" si="20" ref="I337:J339">I338</f>
        <v>1288</v>
      </c>
      <c r="J337" s="142">
        <f t="shared" si="20"/>
        <v>0</v>
      </c>
      <c r="K337" s="68">
        <f t="shared" si="16"/>
        <v>1288</v>
      </c>
    </row>
    <row r="338" spans="1:11" s="84" customFormat="1" ht="33.75" customHeight="1">
      <c r="A338" s="93" t="s">
        <v>224</v>
      </c>
      <c r="B338" s="70" t="s">
        <v>100</v>
      </c>
      <c r="C338" s="70" t="s">
        <v>26</v>
      </c>
      <c r="D338" s="38" t="s">
        <v>21</v>
      </c>
      <c r="E338" s="38" t="s">
        <v>69</v>
      </c>
      <c r="F338" s="38"/>
      <c r="G338" s="38"/>
      <c r="H338" s="38"/>
      <c r="I338" s="143">
        <f t="shared" si="20"/>
        <v>1288</v>
      </c>
      <c r="J338" s="143">
        <f t="shared" si="20"/>
        <v>0</v>
      </c>
      <c r="K338" s="163">
        <f t="shared" si="16"/>
        <v>1288</v>
      </c>
    </row>
    <row r="339" spans="1:11" s="84" customFormat="1" ht="17.25" customHeight="1">
      <c r="A339" s="129" t="s">
        <v>68</v>
      </c>
      <c r="B339" s="65" t="s">
        <v>100</v>
      </c>
      <c r="C339" s="65" t="s">
        <v>26</v>
      </c>
      <c r="D339" s="55" t="s">
        <v>21</v>
      </c>
      <c r="E339" s="55" t="s">
        <v>69</v>
      </c>
      <c r="F339" s="55" t="s">
        <v>67</v>
      </c>
      <c r="G339" s="55"/>
      <c r="H339" s="55"/>
      <c r="I339" s="144">
        <f t="shared" si="20"/>
        <v>1288</v>
      </c>
      <c r="J339" s="144">
        <f t="shared" si="20"/>
        <v>0</v>
      </c>
      <c r="K339" s="166">
        <f t="shared" si="16"/>
        <v>1288</v>
      </c>
    </row>
    <row r="340" spans="1:11" s="84" customFormat="1" ht="17.25" customHeight="1">
      <c r="A340" s="93" t="s">
        <v>157</v>
      </c>
      <c r="B340" s="70" t="s">
        <v>100</v>
      </c>
      <c r="C340" s="70" t="s">
        <v>26</v>
      </c>
      <c r="D340" s="38" t="s">
        <v>21</v>
      </c>
      <c r="E340" s="38" t="s">
        <v>69</v>
      </c>
      <c r="F340" s="38" t="s">
        <v>67</v>
      </c>
      <c r="G340" s="38" t="s">
        <v>120</v>
      </c>
      <c r="H340" s="38"/>
      <c r="I340" s="143">
        <v>1288</v>
      </c>
      <c r="J340" s="143"/>
      <c r="K340" s="163">
        <f t="shared" si="16"/>
        <v>1288</v>
      </c>
    </row>
    <row r="341" spans="1:11" s="97" customFormat="1" ht="15.75">
      <c r="A341" s="112" t="s">
        <v>10</v>
      </c>
      <c r="B341" s="126" t="s">
        <v>100</v>
      </c>
      <c r="C341" s="126" t="s">
        <v>26</v>
      </c>
      <c r="D341" s="37" t="s">
        <v>27</v>
      </c>
      <c r="E341" s="38"/>
      <c r="F341" s="38"/>
      <c r="G341" s="38"/>
      <c r="H341" s="38"/>
      <c r="I341" s="142">
        <f aca="true" t="shared" si="21" ref="I341:J343">I342</f>
        <v>600</v>
      </c>
      <c r="J341" s="142">
        <f t="shared" si="21"/>
        <v>0</v>
      </c>
      <c r="K341" s="68">
        <f t="shared" si="16"/>
        <v>600</v>
      </c>
    </row>
    <row r="342" spans="1:11" s="84" customFormat="1" ht="17.25" customHeight="1">
      <c r="A342" s="93" t="s">
        <v>71</v>
      </c>
      <c r="B342" s="70" t="s">
        <v>100</v>
      </c>
      <c r="C342" s="70" t="s">
        <v>26</v>
      </c>
      <c r="D342" s="38" t="s">
        <v>27</v>
      </c>
      <c r="E342" s="38" t="s">
        <v>70</v>
      </c>
      <c r="F342" s="38"/>
      <c r="G342" s="38"/>
      <c r="H342" s="38"/>
      <c r="I342" s="143">
        <f t="shared" si="21"/>
        <v>600</v>
      </c>
      <c r="J342" s="143">
        <f t="shared" si="21"/>
        <v>0</v>
      </c>
      <c r="K342" s="56">
        <f t="shared" si="16"/>
        <v>600</v>
      </c>
    </row>
    <row r="343" spans="1:11" s="84" customFormat="1" ht="14.25" customHeight="1">
      <c r="A343" s="129" t="s">
        <v>68</v>
      </c>
      <c r="B343" s="65" t="s">
        <v>100</v>
      </c>
      <c r="C343" s="65" t="s">
        <v>26</v>
      </c>
      <c r="D343" s="55" t="s">
        <v>27</v>
      </c>
      <c r="E343" s="55" t="s">
        <v>70</v>
      </c>
      <c r="F343" s="55" t="s">
        <v>67</v>
      </c>
      <c r="G343" s="55"/>
      <c r="H343" s="55"/>
      <c r="I343" s="144">
        <f t="shared" si="21"/>
        <v>600</v>
      </c>
      <c r="J343" s="144">
        <f t="shared" si="21"/>
        <v>0</v>
      </c>
      <c r="K343" s="60">
        <f t="shared" si="16"/>
        <v>600</v>
      </c>
    </row>
    <row r="344" spans="1:11" s="84" customFormat="1" ht="16.5" customHeight="1">
      <c r="A344" s="93" t="s">
        <v>157</v>
      </c>
      <c r="B344" s="70" t="s">
        <v>100</v>
      </c>
      <c r="C344" s="70" t="s">
        <v>26</v>
      </c>
      <c r="D344" s="38" t="s">
        <v>27</v>
      </c>
      <c r="E344" s="38" t="s">
        <v>70</v>
      </c>
      <c r="F344" s="38" t="s">
        <v>67</v>
      </c>
      <c r="G344" s="38" t="s">
        <v>120</v>
      </c>
      <c r="H344" s="38"/>
      <c r="I344" s="143">
        <v>600</v>
      </c>
      <c r="J344" s="143"/>
      <c r="K344" s="56">
        <f t="shared" si="16"/>
        <v>600</v>
      </c>
    </row>
    <row r="345" spans="1:11" s="84" customFormat="1" ht="19.5" customHeight="1">
      <c r="A345" s="58" t="s">
        <v>17</v>
      </c>
      <c r="B345" s="37" t="s">
        <v>100</v>
      </c>
      <c r="C345" s="37" t="s">
        <v>46</v>
      </c>
      <c r="D345" s="37"/>
      <c r="E345" s="37"/>
      <c r="F345" s="37"/>
      <c r="G345" s="37"/>
      <c r="H345" s="37"/>
      <c r="I345" s="142">
        <f aca="true" t="shared" si="22" ref="I345:J348">I346</f>
        <v>643</v>
      </c>
      <c r="J345" s="142">
        <f t="shared" si="22"/>
        <v>0</v>
      </c>
      <c r="K345" s="57">
        <f t="shared" si="16"/>
        <v>643</v>
      </c>
    </row>
    <row r="346" spans="1:11" s="105" customFormat="1" ht="15.75">
      <c r="A346" s="112" t="s">
        <v>42</v>
      </c>
      <c r="B346" s="37" t="s">
        <v>100</v>
      </c>
      <c r="C346" s="37" t="s">
        <v>46</v>
      </c>
      <c r="D346" s="37" t="s">
        <v>22</v>
      </c>
      <c r="E346" s="37"/>
      <c r="F346" s="37"/>
      <c r="G346" s="37"/>
      <c r="H346" s="37" t="s">
        <v>120</v>
      </c>
      <c r="I346" s="142">
        <f t="shared" si="22"/>
        <v>643</v>
      </c>
      <c r="J346" s="142">
        <f t="shared" si="22"/>
        <v>0</v>
      </c>
      <c r="K346" s="57">
        <f t="shared" si="16"/>
        <v>643</v>
      </c>
    </row>
    <row r="347" spans="1:11" s="105" customFormat="1" ht="47.25">
      <c r="A347" s="93" t="s">
        <v>261</v>
      </c>
      <c r="B347" s="38" t="s">
        <v>100</v>
      </c>
      <c r="C347" s="38" t="s">
        <v>46</v>
      </c>
      <c r="D347" s="38" t="s">
        <v>22</v>
      </c>
      <c r="E347" s="38" t="s">
        <v>222</v>
      </c>
      <c r="F347" s="38"/>
      <c r="G347" s="38"/>
      <c r="H347" s="38"/>
      <c r="I347" s="143">
        <f t="shared" si="22"/>
        <v>643</v>
      </c>
      <c r="J347" s="143">
        <f t="shared" si="22"/>
        <v>0</v>
      </c>
      <c r="K347" s="56">
        <f t="shared" si="16"/>
        <v>643</v>
      </c>
    </row>
    <row r="348" spans="1:11" s="105" customFormat="1" ht="15.75">
      <c r="A348" s="113" t="s">
        <v>88</v>
      </c>
      <c r="B348" s="38" t="s">
        <v>100</v>
      </c>
      <c r="C348" s="38" t="s">
        <v>46</v>
      </c>
      <c r="D348" s="38" t="s">
        <v>22</v>
      </c>
      <c r="E348" s="55" t="s">
        <v>222</v>
      </c>
      <c r="F348" s="55" t="s">
        <v>43</v>
      </c>
      <c r="G348" s="38"/>
      <c r="H348" s="55"/>
      <c r="I348" s="144">
        <f t="shared" si="22"/>
        <v>643</v>
      </c>
      <c r="J348" s="144">
        <f t="shared" si="22"/>
        <v>0</v>
      </c>
      <c r="K348" s="166">
        <f t="shared" si="16"/>
        <v>643</v>
      </c>
    </row>
    <row r="349" spans="1:11" s="105" customFormat="1" ht="15.75">
      <c r="A349" s="93" t="s">
        <v>157</v>
      </c>
      <c r="B349" s="38" t="s">
        <v>100</v>
      </c>
      <c r="C349" s="38" t="s">
        <v>46</v>
      </c>
      <c r="D349" s="38" t="s">
        <v>22</v>
      </c>
      <c r="E349" s="38" t="s">
        <v>222</v>
      </c>
      <c r="F349" s="38" t="s">
        <v>43</v>
      </c>
      <c r="G349" s="38" t="s">
        <v>120</v>
      </c>
      <c r="H349" s="38"/>
      <c r="I349" s="143">
        <v>643</v>
      </c>
      <c r="J349" s="143"/>
      <c r="K349" s="163">
        <f t="shared" si="16"/>
        <v>643</v>
      </c>
    </row>
    <row r="350" spans="1:11" s="105" customFormat="1" ht="15.75">
      <c r="A350" s="165" t="s">
        <v>153</v>
      </c>
      <c r="B350" s="127"/>
      <c r="C350" s="127"/>
      <c r="D350" s="127"/>
      <c r="E350" s="127"/>
      <c r="F350" s="127"/>
      <c r="G350" s="127"/>
      <c r="H350" s="127"/>
      <c r="I350" s="147">
        <f>I5+I17+I290+I23+I106+I131+I151+I325</f>
        <v>534542.7999999999</v>
      </c>
      <c r="J350" s="147">
        <f>J5+J17+J290+J23+J106+J131+J151+J325</f>
        <v>86280.59999999999</v>
      </c>
      <c r="K350" s="68">
        <f>I350+J350</f>
        <v>620823.3999999999</v>
      </c>
    </row>
    <row r="351" spans="1:11" s="105" customFormat="1" ht="15">
      <c r="A351" s="114"/>
      <c r="B351" s="115"/>
      <c r="C351" s="115"/>
      <c r="D351" s="115"/>
      <c r="E351" s="115"/>
      <c r="F351" s="115"/>
      <c r="G351" s="115"/>
      <c r="H351" s="115"/>
      <c r="I351" s="116"/>
      <c r="J351" s="116"/>
      <c r="K351" s="116"/>
    </row>
    <row r="352" spans="1:11" s="105" customFormat="1" ht="15">
      <c r="A352" s="114"/>
      <c r="B352" s="115"/>
      <c r="C352" s="115"/>
      <c r="D352" s="115"/>
      <c r="E352" s="115"/>
      <c r="F352" s="115"/>
      <c r="G352" s="115"/>
      <c r="H352" s="115"/>
      <c r="I352" s="116"/>
      <c r="J352" s="116"/>
      <c r="K352" s="116"/>
    </row>
    <row r="353" spans="1:11" s="105" customFormat="1" ht="15.75">
      <c r="A353" s="114"/>
      <c r="B353" s="115"/>
      <c r="C353" s="115"/>
      <c r="D353" s="117"/>
      <c r="E353" s="115"/>
      <c r="F353" s="115"/>
      <c r="G353" s="115"/>
      <c r="H353" s="115"/>
      <c r="I353" s="116"/>
      <c r="J353" s="116"/>
      <c r="K353" s="116"/>
    </row>
    <row r="354" spans="1:11" s="105" customFormat="1" ht="15">
      <c r="A354" s="114"/>
      <c r="B354" s="115"/>
      <c r="C354" s="115"/>
      <c r="D354" s="115"/>
      <c r="E354" s="115"/>
      <c r="F354" s="115"/>
      <c r="G354" s="115"/>
      <c r="H354" s="115"/>
      <c r="I354" s="116"/>
      <c r="J354" s="116"/>
      <c r="K354" s="116"/>
    </row>
    <row r="355" spans="1:11" s="105" customFormat="1" ht="15">
      <c r="A355" s="114"/>
      <c r="B355" s="115"/>
      <c r="C355" s="115"/>
      <c r="D355" s="115"/>
      <c r="E355" s="115"/>
      <c r="F355" s="115"/>
      <c r="G355" s="115"/>
      <c r="H355" s="115"/>
      <c r="I355" s="116"/>
      <c r="J355" s="116"/>
      <c r="K355" s="116"/>
    </row>
    <row r="356" spans="1:11" s="105" customFormat="1" ht="15.75">
      <c r="A356" s="175"/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</row>
    <row r="357" spans="1:11" s="105" customFormat="1" ht="15">
      <c r="A357" s="114"/>
      <c r="B357" s="115"/>
      <c r="C357" s="115"/>
      <c r="D357" s="115"/>
      <c r="E357" s="115"/>
      <c r="F357" s="115"/>
      <c r="G357" s="115"/>
      <c r="H357" s="115"/>
      <c r="I357" s="116"/>
      <c r="J357" s="116"/>
      <c r="K357" s="116"/>
    </row>
    <row r="358" spans="1:11" s="105" customFormat="1" ht="15">
      <c r="A358" s="114"/>
      <c r="B358" s="115"/>
      <c r="C358" s="115"/>
      <c r="D358" s="115"/>
      <c r="E358" s="115"/>
      <c r="F358" s="115"/>
      <c r="G358" s="115"/>
      <c r="H358" s="115"/>
      <c r="I358" s="116"/>
      <c r="J358" s="116"/>
      <c r="K358" s="116"/>
    </row>
    <row r="359" spans="1:11" s="105" customFormat="1" ht="15">
      <c r="A359" s="114"/>
      <c r="B359" s="115"/>
      <c r="C359" s="115"/>
      <c r="D359" s="115"/>
      <c r="E359" s="115"/>
      <c r="F359" s="115"/>
      <c r="G359" s="115"/>
      <c r="H359" s="115"/>
      <c r="I359" s="116"/>
      <c r="J359" s="116"/>
      <c r="K359" s="116"/>
    </row>
    <row r="360" spans="1:11" s="105" customFormat="1" ht="15">
      <c r="A360" s="114"/>
      <c r="B360" s="115"/>
      <c r="C360" s="115"/>
      <c r="D360" s="115"/>
      <c r="E360" s="115"/>
      <c r="F360" s="115"/>
      <c r="G360" s="115"/>
      <c r="H360" s="115"/>
      <c r="I360" s="116"/>
      <c r="J360" s="116"/>
      <c r="K360" s="116"/>
    </row>
    <row r="361" spans="1:11" s="105" customFormat="1" ht="15">
      <c r="A361" s="114"/>
      <c r="B361" s="115"/>
      <c r="C361" s="115"/>
      <c r="D361" s="115"/>
      <c r="E361" s="115"/>
      <c r="F361" s="115"/>
      <c r="G361" s="115"/>
      <c r="H361" s="115"/>
      <c r="I361" s="116"/>
      <c r="J361" s="116"/>
      <c r="K361" s="116"/>
    </row>
    <row r="362" spans="1:11" s="105" customFormat="1" ht="295.5" customHeight="1">
      <c r="A362" s="259" t="s">
        <v>290</v>
      </c>
      <c r="B362" s="260"/>
      <c r="C362" s="260"/>
      <c r="D362" s="260"/>
      <c r="E362" s="260"/>
      <c r="F362" s="260"/>
      <c r="G362" s="260"/>
      <c r="H362" s="260"/>
      <c r="I362" s="260"/>
      <c r="J362" s="260"/>
      <c r="K362" s="260"/>
    </row>
    <row r="363" spans="1:11" s="105" customFormat="1" ht="15">
      <c r="A363" s="114"/>
      <c r="B363" s="115"/>
      <c r="C363" s="115"/>
      <c r="D363" s="115"/>
      <c r="E363" s="115"/>
      <c r="F363" s="115"/>
      <c r="G363" s="115"/>
      <c r="H363" s="115"/>
      <c r="I363" s="116"/>
      <c r="J363" s="116"/>
      <c r="K363" s="116"/>
    </row>
    <row r="364" spans="1:11" s="105" customFormat="1" ht="15">
      <c r="A364" s="114"/>
      <c r="B364" s="115"/>
      <c r="C364" s="115"/>
      <c r="D364" s="115"/>
      <c r="E364" s="115"/>
      <c r="F364" s="115"/>
      <c r="G364" s="115"/>
      <c r="H364" s="115"/>
      <c r="I364" s="116"/>
      <c r="J364" s="116"/>
      <c r="K364" s="116"/>
    </row>
    <row r="365" spans="1:11" s="105" customFormat="1" ht="15">
      <c r="A365" s="114"/>
      <c r="B365" s="115"/>
      <c r="C365" s="115"/>
      <c r="D365" s="115"/>
      <c r="E365" s="115"/>
      <c r="F365" s="115"/>
      <c r="G365" s="115"/>
      <c r="H365" s="115"/>
      <c r="I365" s="116"/>
      <c r="J365" s="116"/>
      <c r="K365" s="116"/>
    </row>
    <row r="366" spans="1:11" s="105" customFormat="1" ht="15">
      <c r="A366" s="114"/>
      <c r="B366" s="115"/>
      <c r="C366" s="115"/>
      <c r="D366" s="115"/>
      <c r="E366" s="115"/>
      <c r="F366" s="115"/>
      <c r="G366" s="115"/>
      <c r="H366" s="115"/>
      <c r="I366" s="116"/>
      <c r="J366" s="116"/>
      <c r="K366" s="116"/>
    </row>
    <row r="367" spans="1:11" s="105" customFormat="1" ht="15">
      <c r="A367" s="114"/>
      <c r="B367" s="115"/>
      <c r="C367" s="115"/>
      <c r="D367" s="115"/>
      <c r="E367" s="115"/>
      <c r="F367" s="115"/>
      <c r="G367" s="115"/>
      <c r="H367" s="115"/>
      <c r="I367" s="116"/>
      <c r="J367" s="116"/>
      <c r="K367" s="116"/>
    </row>
    <row r="368" spans="1:11" s="105" customFormat="1" ht="15">
      <c r="A368" s="114"/>
      <c r="B368" s="115"/>
      <c r="C368" s="115"/>
      <c r="D368" s="115"/>
      <c r="E368" s="115"/>
      <c r="F368" s="115"/>
      <c r="G368" s="115"/>
      <c r="H368" s="115"/>
      <c r="I368" s="116"/>
      <c r="J368" s="116"/>
      <c r="K368" s="116"/>
    </row>
    <row r="369" spans="1:11" s="105" customFormat="1" ht="15">
      <c r="A369" s="114"/>
      <c r="B369" s="115"/>
      <c r="C369" s="115"/>
      <c r="D369" s="115"/>
      <c r="E369" s="115"/>
      <c r="F369" s="115"/>
      <c r="G369" s="115"/>
      <c r="H369" s="115"/>
      <c r="I369" s="116"/>
      <c r="J369" s="116"/>
      <c r="K369" s="116"/>
    </row>
    <row r="370" spans="1:11" s="105" customFormat="1" ht="15">
      <c r="A370" s="114"/>
      <c r="B370" s="115"/>
      <c r="C370" s="115"/>
      <c r="D370" s="115"/>
      <c r="E370" s="115"/>
      <c r="F370" s="115"/>
      <c r="G370" s="115"/>
      <c r="H370" s="115"/>
      <c r="I370" s="116"/>
      <c r="J370" s="116"/>
      <c r="K370" s="116"/>
    </row>
    <row r="371" spans="1:11" s="105" customFormat="1" ht="15">
      <c r="A371" s="114"/>
      <c r="B371" s="115"/>
      <c r="C371" s="115"/>
      <c r="D371" s="115"/>
      <c r="E371" s="115"/>
      <c r="F371" s="115"/>
      <c r="G371" s="115"/>
      <c r="H371" s="115"/>
      <c r="I371" s="116"/>
      <c r="J371" s="116"/>
      <c r="K371" s="116"/>
    </row>
    <row r="372" spans="1:11" s="105" customFormat="1" ht="15">
      <c r="A372" s="114"/>
      <c r="B372" s="115"/>
      <c r="C372" s="115"/>
      <c r="D372" s="115"/>
      <c r="E372" s="115"/>
      <c r="F372" s="115"/>
      <c r="G372" s="115"/>
      <c r="H372" s="115"/>
      <c r="I372" s="116"/>
      <c r="J372" s="116"/>
      <c r="K372" s="116"/>
    </row>
    <row r="373" spans="1:11" s="105" customFormat="1" ht="15">
      <c r="A373" s="114"/>
      <c r="B373" s="115"/>
      <c r="C373" s="115"/>
      <c r="D373" s="115"/>
      <c r="E373" s="115"/>
      <c r="F373" s="115"/>
      <c r="G373" s="115"/>
      <c r="H373" s="115"/>
      <c r="I373" s="116"/>
      <c r="J373" s="116"/>
      <c r="K373" s="116"/>
    </row>
    <row r="374" spans="1:11" s="105" customFormat="1" ht="15">
      <c r="A374" s="114"/>
      <c r="B374" s="115"/>
      <c r="C374" s="115"/>
      <c r="D374" s="115"/>
      <c r="E374" s="115"/>
      <c r="F374" s="115"/>
      <c r="G374" s="115"/>
      <c r="H374" s="115"/>
      <c r="I374" s="116"/>
      <c r="J374" s="116"/>
      <c r="K374" s="116"/>
    </row>
    <row r="375" spans="1:11" s="105" customFormat="1" ht="15">
      <c r="A375" s="114"/>
      <c r="B375" s="115"/>
      <c r="C375" s="115"/>
      <c r="D375" s="115"/>
      <c r="E375" s="115"/>
      <c r="F375" s="115"/>
      <c r="G375" s="115"/>
      <c r="H375" s="115"/>
      <c r="I375" s="116"/>
      <c r="J375" s="116"/>
      <c r="K375" s="116"/>
    </row>
    <row r="376" spans="1:11" s="105" customFormat="1" ht="15">
      <c r="A376" s="114"/>
      <c r="B376" s="115"/>
      <c r="C376" s="115"/>
      <c r="D376" s="115"/>
      <c r="E376" s="115"/>
      <c r="F376" s="115"/>
      <c r="G376" s="115"/>
      <c r="H376" s="115"/>
      <c r="I376" s="116"/>
      <c r="J376" s="116"/>
      <c r="K376" s="116"/>
    </row>
    <row r="377" spans="1:11" s="105" customFormat="1" ht="15">
      <c r="A377" s="114"/>
      <c r="B377" s="115"/>
      <c r="C377" s="115"/>
      <c r="D377" s="115"/>
      <c r="E377" s="115"/>
      <c r="F377" s="115"/>
      <c r="G377" s="115"/>
      <c r="H377" s="115"/>
      <c r="I377" s="116"/>
      <c r="J377" s="116"/>
      <c r="K377" s="116"/>
    </row>
    <row r="378" spans="1:11" s="105" customFormat="1" ht="15">
      <c r="A378" s="114"/>
      <c r="B378" s="115"/>
      <c r="C378" s="115"/>
      <c r="D378" s="115"/>
      <c r="E378" s="115"/>
      <c r="F378" s="115"/>
      <c r="G378" s="115"/>
      <c r="H378" s="115"/>
      <c r="I378" s="116"/>
      <c r="J378" s="116"/>
      <c r="K378" s="116"/>
    </row>
    <row r="379" spans="1:12" s="105" customFormat="1" ht="15.75">
      <c r="A379" s="169"/>
      <c r="B379" s="169"/>
      <c r="C379" s="170"/>
      <c r="D379" s="170"/>
      <c r="E379" s="170"/>
      <c r="F379" s="170"/>
      <c r="G379" s="170"/>
      <c r="H379" s="171"/>
      <c r="I379" s="172"/>
      <c r="J379" s="173"/>
      <c r="K379" s="116"/>
      <c r="L379" s="116"/>
    </row>
    <row r="380" spans="1:48" s="80" customFormat="1" ht="18">
      <c r="A380" s="114"/>
      <c r="B380" s="115"/>
      <c r="C380" s="115"/>
      <c r="D380" s="115"/>
      <c r="E380" s="115"/>
      <c r="F380" s="115"/>
      <c r="G380" s="115"/>
      <c r="H380" s="115"/>
      <c r="I380" s="116"/>
      <c r="J380" s="116"/>
      <c r="K380" s="116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79"/>
      <c r="AL380" s="79"/>
      <c r="AM380" s="79"/>
      <c r="AN380" s="79"/>
      <c r="AO380" s="79"/>
      <c r="AP380" s="79"/>
      <c r="AQ380" s="79"/>
      <c r="AR380" s="79"/>
      <c r="AS380" s="79"/>
      <c r="AT380" s="79"/>
      <c r="AU380" s="79"/>
      <c r="AV380" s="79"/>
    </row>
    <row r="381" spans="1:48" s="80" customFormat="1" ht="18">
      <c r="A381" s="114"/>
      <c r="B381" s="115"/>
      <c r="C381" s="115"/>
      <c r="D381" s="115"/>
      <c r="E381" s="115"/>
      <c r="F381" s="115"/>
      <c r="G381" s="115"/>
      <c r="H381" s="115"/>
      <c r="I381" s="116"/>
      <c r="J381" s="116"/>
      <c r="K381" s="116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</row>
    <row r="382" spans="1:48" s="80" customFormat="1" ht="18">
      <c r="A382" s="114"/>
      <c r="B382" s="115"/>
      <c r="C382" s="115"/>
      <c r="D382" s="115"/>
      <c r="E382" s="115"/>
      <c r="F382" s="115"/>
      <c r="G382" s="115"/>
      <c r="H382" s="115"/>
      <c r="I382" s="116"/>
      <c r="J382" s="116"/>
      <c r="K382" s="116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</row>
    <row r="383" spans="1:48" s="80" customFormat="1" ht="18">
      <c r="A383" s="114"/>
      <c r="B383" s="115"/>
      <c r="C383" s="115"/>
      <c r="D383" s="115"/>
      <c r="E383" s="115"/>
      <c r="F383" s="115"/>
      <c r="G383" s="115"/>
      <c r="H383" s="115"/>
      <c r="I383" s="116"/>
      <c r="J383" s="116"/>
      <c r="K383" s="116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</row>
    <row r="384" spans="1:48" s="80" customFormat="1" ht="18">
      <c r="A384" s="114"/>
      <c r="B384" s="115"/>
      <c r="C384" s="115"/>
      <c r="D384" s="115"/>
      <c r="E384" s="115"/>
      <c r="F384" s="115"/>
      <c r="G384" s="115"/>
      <c r="H384" s="115"/>
      <c r="I384" s="116"/>
      <c r="J384" s="116"/>
      <c r="K384" s="116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</row>
    <row r="385" spans="1:48" s="80" customFormat="1" ht="18">
      <c r="A385" s="118"/>
      <c r="B385" s="119"/>
      <c r="C385" s="119"/>
      <c r="D385" s="119"/>
      <c r="E385" s="119"/>
      <c r="F385" s="119"/>
      <c r="G385" s="119"/>
      <c r="H385" s="119"/>
      <c r="I385" s="116"/>
      <c r="J385" s="116"/>
      <c r="K385" s="116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</row>
    <row r="386" spans="1:48" s="80" customFormat="1" ht="18">
      <c r="A386" s="118"/>
      <c r="B386" s="119"/>
      <c r="C386" s="119"/>
      <c r="D386" s="119"/>
      <c r="E386" s="119"/>
      <c r="F386" s="119"/>
      <c r="G386" s="119"/>
      <c r="H386" s="119"/>
      <c r="I386" s="116"/>
      <c r="J386" s="116"/>
      <c r="K386" s="116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</row>
    <row r="387" spans="1:48" s="80" customFormat="1" ht="18">
      <c r="A387" s="118"/>
      <c r="B387" s="119"/>
      <c r="C387" s="119"/>
      <c r="D387" s="119"/>
      <c r="E387" s="119"/>
      <c r="F387" s="119"/>
      <c r="G387" s="119"/>
      <c r="H387" s="119"/>
      <c r="I387" s="116"/>
      <c r="J387" s="116"/>
      <c r="K387" s="116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</row>
    <row r="388" spans="1:48" s="80" customFormat="1" ht="18">
      <c r="A388" s="118"/>
      <c r="B388" s="119"/>
      <c r="C388" s="119"/>
      <c r="D388" s="119"/>
      <c r="E388" s="119"/>
      <c r="F388" s="119"/>
      <c r="G388" s="119"/>
      <c r="H388" s="119"/>
      <c r="I388" s="116"/>
      <c r="J388" s="116"/>
      <c r="K388" s="116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</row>
    <row r="389" spans="1:48" s="80" customFormat="1" ht="18">
      <c r="A389" s="169"/>
      <c r="B389" s="170"/>
      <c r="C389" s="170"/>
      <c r="D389" s="170"/>
      <c r="E389" s="170"/>
      <c r="F389" s="170"/>
      <c r="G389" s="171"/>
      <c r="H389" s="172"/>
      <c r="I389" s="173"/>
      <c r="J389" s="116"/>
      <c r="K389" s="116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</row>
    <row r="390" spans="1:48" s="80" customFormat="1" ht="18">
      <c r="A390" s="118"/>
      <c r="B390" s="119"/>
      <c r="C390" s="119"/>
      <c r="D390" s="119"/>
      <c r="E390" s="119"/>
      <c r="F390" s="119"/>
      <c r="G390" s="119"/>
      <c r="H390" s="119"/>
      <c r="I390" s="116"/>
      <c r="J390" s="116"/>
      <c r="K390" s="116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</row>
    <row r="391" spans="1:48" s="80" customFormat="1" ht="18">
      <c r="A391" s="118"/>
      <c r="B391" s="119"/>
      <c r="C391" s="119"/>
      <c r="D391" s="119"/>
      <c r="E391" s="119"/>
      <c r="F391" s="119"/>
      <c r="G391" s="119"/>
      <c r="H391" s="119"/>
      <c r="I391" s="116"/>
      <c r="J391" s="116"/>
      <c r="K391" s="116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79"/>
      <c r="AU391" s="79"/>
      <c r="AV391" s="79"/>
    </row>
    <row r="392" spans="1:48" s="80" customFormat="1" ht="18">
      <c r="A392" s="118"/>
      <c r="B392" s="119"/>
      <c r="C392" s="119"/>
      <c r="D392" s="119"/>
      <c r="E392" s="119"/>
      <c r="F392" s="119"/>
      <c r="G392" s="119"/>
      <c r="H392" s="119"/>
      <c r="I392" s="116"/>
      <c r="J392" s="116"/>
      <c r="K392" s="116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</row>
    <row r="393" spans="1:48" s="80" customFormat="1" ht="18">
      <c r="A393" s="118"/>
      <c r="B393" s="119"/>
      <c r="C393" s="119"/>
      <c r="D393" s="119"/>
      <c r="E393" s="119"/>
      <c r="F393" s="119"/>
      <c r="G393" s="119"/>
      <c r="H393" s="119"/>
      <c r="I393" s="116"/>
      <c r="J393" s="116"/>
      <c r="K393" s="116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</row>
    <row r="394" spans="1:48" s="80" customFormat="1" ht="18">
      <c r="A394" s="118"/>
      <c r="B394" s="119"/>
      <c r="C394" s="119"/>
      <c r="D394" s="119"/>
      <c r="E394" s="119"/>
      <c r="F394" s="119"/>
      <c r="G394" s="119"/>
      <c r="H394" s="119"/>
      <c r="I394" s="116"/>
      <c r="J394" s="116"/>
      <c r="K394" s="116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</row>
    <row r="395" spans="1:48" s="80" customFormat="1" ht="18">
      <c r="A395" s="118"/>
      <c r="B395" s="119"/>
      <c r="C395" s="119"/>
      <c r="D395" s="119"/>
      <c r="E395" s="119"/>
      <c r="F395" s="119"/>
      <c r="G395" s="119"/>
      <c r="H395" s="119"/>
      <c r="I395" s="116"/>
      <c r="J395" s="116"/>
      <c r="K395" s="116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</row>
    <row r="396" spans="1:48" s="80" customFormat="1" ht="18">
      <c r="A396" s="118"/>
      <c r="B396" s="119"/>
      <c r="C396" s="119"/>
      <c r="D396" s="119"/>
      <c r="E396" s="119"/>
      <c r="F396" s="119"/>
      <c r="G396" s="119"/>
      <c r="H396" s="119"/>
      <c r="I396" s="116"/>
      <c r="J396" s="116"/>
      <c r="K396" s="116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</row>
    <row r="397" spans="1:48" s="80" customFormat="1" ht="18">
      <c r="A397" s="118"/>
      <c r="B397" s="119"/>
      <c r="C397" s="119"/>
      <c r="D397" s="119"/>
      <c r="E397" s="119"/>
      <c r="F397" s="119"/>
      <c r="G397" s="119"/>
      <c r="H397" s="119"/>
      <c r="I397" s="116"/>
      <c r="J397" s="116"/>
      <c r="K397" s="116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</row>
    <row r="398" spans="1:48" s="80" customFormat="1" ht="18">
      <c r="A398" s="118"/>
      <c r="B398" s="119"/>
      <c r="C398" s="119"/>
      <c r="D398" s="119"/>
      <c r="E398" s="119"/>
      <c r="F398" s="119"/>
      <c r="G398" s="119"/>
      <c r="H398" s="119"/>
      <c r="I398" s="116"/>
      <c r="J398" s="116"/>
      <c r="K398" s="116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</row>
    <row r="399" spans="1:48" s="80" customFormat="1" ht="18">
      <c r="A399" s="118"/>
      <c r="B399" s="119"/>
      <c r="C399" s="119"/>
      <c r="D399" s="119"/>
      <c r="E399" s="119"/>
      <c r="F399" s="119"/>
      <c r="G399" s="119"/>
      <c r="H399" s="119"/>
      <c r="I399" s="116"/>
      <c r="J399" s="116"/>
      <c r="K399" s="116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</row>
    <row r="400" spans="1:48" s="80" customFormat="1" ht="18">
      <c r="A400" s="118"/>
      <c r="B400" s="119"/>
      <c r="C400" s="119"/>
      <c r="D400" s="119"/>
      <c r="E400" s="119"/>
      <c r="F400" s="119"/>
      <c r="G400" s="119"/>
      <c r="H400" s="119"/>
      <c r="I400" s="116"/>
      <c r="J400" s="116"/>
      <c r="K400" s="116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</row>
    <row r="401" spans="1:48" s="80" customFormat="1" ht="18">
      <c r="A401" s="118"/>
      <c r="B401" s="119"/>
      <c r="C401" s="119"/>
      <c r="D401" s="119"/>
      <c r="E401" s="119"/>
      <c r="F401" s="119"/>
      <c r="G401" s="119"/>
      <c r="H401" s="119"/>
      <c r="I401" s="116"/>
      <c r="J401" s="116"/>
      <c r="K401" s="116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</row>
    <row r="402" spans="1:48" s="80" customFormat="1" ht="18">
      <c r="A402" s="118"/>
      <c r="B402" s="119"/>
      <c r="C402" s="119"/>
      <c r="D402" s="119"/>
      <c r="E402" s="119"/>
      <c r="F402" s="119"/>
      <c r="G402" s="119"/>
      <c r="H402" s="119"/>
      <c r="I402" s="116"/>
      <c r="J402" s="116"/>
      <c r="K402" s="116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</row>
    <row r="403" spans="1:48" s="80" customFormat="1" ht="18">
      <c r="A403" s="118"/>
      <c r="B403" s="119"/>
      <c r="C403" s="119"/>
      <c r="D403" s="119"/>
      <c r="E403" s="119"/>
      <c r="F403" s="119"/>
      <c r="G403" s="119"/>
      <c r="H403" s="119"/>
      <c r="I403" s="116"/>
      <c r="J403" s="116"/>
      <c r="K403" s="116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</row>
    <row r="404" spans="1:48" s="80" customFormat="1" ht="18">
      <c r="A404" s="118"/>
      <c r="B404" s="119"/>
      <c r="C404" s="119"/>
      <c r="D404" s="119"/>
      <c r="E404" s="119"/>
      <c r="F404" s="119"/>
      <c r="G404" s="119"/>
      <c r="H404" s="119"/>
      <c r="I404" s="116"/>
      <c r="J404" s="116"/>
      <c r="K404" s="116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</row>
    <row r="405" spans="1:48" s="80" customFormat="1" ht="18">
      <c r="A405" s="118"/>
      <c r="B405" s="119"/>
      <c r="C405" s="119"/>
      <c r="D405" s="119"/>
      <c r="E405" s="119"/>
      <c r="F405" s="119"/>
      <c r="G405" s="119"/>
      <c r="H405" s="119"/>
      <c r="I405" s="116"/>
      <c r="J405" s="116"/>
      <c r="K405" s="116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</row>
    <row r="406" spans="1:48" s="80" customFormat="1" ht="18">
      <c r="A406" s="118"/>
      <c r="B406" s="119"/>
      <c r="C406" s="119"/>
      <c r="D406" s="119"/>
      <c r="E406" s="119"/>
      <c r="F406" s="119"/>
      <c r="G406" s="119"/>
      <c r="H406" s="119"/>
      <c r="I406" s="116"/>
      <c r="J406" s="116"/>
      <c r="K406" s="116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</row>
    <row r="407" spans="1:48" s="80" customFormat="1" ht="18">
      <c r="A407" s="118"/>
      <c r="B407" s="119"/>
      <c r="C407" s="119"/>
      <c r="D407" s="119"/>
      <c r="E407" s="119"/>
      <c r="F407" s="119"/>
      <c r="G407" s="119"/>
      <c r="H407" s="119"/>
      <c r="I407" s="116"/>
      <c r="J407" s="116"/>
      <c r="K407" s="116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</row>
    <row r="408" spans="1:48" s="80" customFormat="1" ht="18">
      <c r="A408" s="118"/>
      <c r="B408" s="119"/>
      <c r="C408" s="119"/>
      <c r="D408" s="119"/>
      <c r="E408" s="119"/>
      <c r="F408" s="119"/>
      <c r="G408" s="119"/>
      <c r="H408" s="119"/>
      <c r="I408" s="116"/>
      <c r="J408" s="116"/>
      <c r="K408" s="116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</row>
    <row r="409" spans="1:48" s="80" customFormat="1" ht="18">
      <c r="A409" s="118"/>
      <c r="B409" s="119"/>
      <c r="C409" s="119"/>
      <c r="D409" s="119"/>
      <c r="E409" s="119"/>
      <c r="F409" s="119"/>
      <c r="G409" s="119"/>
      <c r="H409" s="119"/>
      <c r="I409" s="116"/>
      <c r="J409" s="116"/>
      <c r="K409" s="116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79"/>
      <c r="AU409" s="79"/>
      <c r="AV409" s="79"/>
    </row>
    <row r="410" spans="1:48" s="80" customFormat="1" ht="18">
      <c r="A410" s="118"/>
      <c r="B410" s="119"/>
      <c r="C410" s="119"/>
      <c r="D410" s="119"/>
      <c r="E410" s="119"/>
      <c r="F410" s="119"/>
      <c r="G410" s="119"/>
      <c r="H410" s="119"/>
      <c r="I410" s="116"/>
      <c r="J410" s="116"/>
      <c r="K410" s="116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79"/>
      <c r="AU410" s="79"/>
      <c r="AV410" s="79"/>
    </row>
    <row r="411" spans="1:48" s="80" customFormat="1" ht="18">
      <c r="A411" s="118"/>
      <c r="B411" s="119"/>
      <c r="C411" s="119"/>
      <c r="D411" s="119"/>
      <c r="E411" s="119"/>
      <c r="F411" s="119"/>
      <c r="G411" s="119"/>
      <c r="H411" s="119"/>
      <c r="I411" s="116"/>
      <c r="J411" s="116"/>
      <c r="K411" s="116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</row>
    <row r="412" spans="1:48" s="80" customFormat="1" ht="18">
      <c r="A412" s="118"/>
      <c r="B412" s="119"/>
      <c r="C412" s="119"/>
      <c r="D412" s="119"/>
      <c r="E412" s="119"/>
      <c r="F412" s="119"/>
      <c r="G412" s="119"/>
      <c r="H412" s="119"/>
      <c r="I412" s="116"/>
      <c r="J412" s="116"/>
      <c r="K412" s="116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</row>
    <row r="413" spans="1:48" s="80" customFormat="1" ht="18">
      <c r="A413" s="118"/>
      <c r="B413" s="119"/>
      <c r="C413" s="119"/>
      <c r="D413" s="119"/>
      <c r="E413" s="119"/>
      <c r="F413" s="119"/>
      <c r="G413" s="119"/>
      <c r="H413" s="119"/>
      <c r="I413" s="116"/>
      <c r="J413" s="116"/>
      <c r="K413" s="116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</row>
    <row r="414" spans="1:48" s="80" customFormat="1" ht="18">
      <c r="A414" s="118"/>
      <c r="B414" s="119"/>
      <c r="C414" s="119"/>
      <c r="D414" s="119"/>
      <c r="E414" s="119"/>
      <c r="F414" s="119"/>
      <c r="G414" s="119"/>
      <c r="H414" s="119"/>
      <c r="I414" s="116"/>
      <c r="J414" s="116"/>
      <c r="K414" s="116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</row>
    <row r="415" spans="1:48" s="80" customFormat="1" ht="18">
      <c r="A415" s="118"/>
      <c r="B415" s="119"/>
      <c r="C415" s="119"/>
      <c r="D415" s="119"/>
      <c r="E415" s="119"/>
      <c r="F415" s="119"/>
      <c r="G415" s="119"/>
      <c r="H415" s="119"/>
      <c r="I415" s="116"/>
      <c r="J415" s="116"/>
      <c r="K415" s="116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79"/>
      <c r="AU415" s="79"/>
      <c r="AV415" s="79"/>
    </row>
    <row r="416" spans="1:48" s="80" customFormat="1" ht="18">
      <c r="A416" s="118"/>
      <c r="B416" s="119"/>
      <c r="C416" s="119"/>
      <c r="D416" s="119"/>
      <c r="E416" s="119"/>
      <c r="F416" s="119"/>
      <c r="G416" s="119"/>
      <c r="H416" s="119"/>
      <c r="I416" s="116"/>
      <c r="J416" s="116"/>
      <c r="K416" s="116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</row>
    <row r="417" spans="1:48" s="80" customFormat="1" ht="18">
      <c r="A417" s="118"/>
      <c r="B417" s="119"/>
      <c r="C417" s="119"/>
      <c r="D417" s="119"/>
      <c r="E417" s="119"/>
      <c r="F417" s="119"/>
      <c r="G417" s="119"/>
      <c r="H417" s="119"/>
      <c r="I417" s="116"/>
      <c r="J417" s="116"/>
      <c r="K417" s="116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79"/>
      <c r="AU417" s="79"/>
      <c r="AV417" s="79"/>
    </row>
    <row r="418" spans="1:48" s="80" customFormat="1" ht="18">
      <c r="A418" s="118"/>
      <c r="B418" s="119"/>
      <c r="C418" s="119"/>
      <c r="D418" s="119"/>
      <c r="E418" s="119"/>
      <c r="F418" s="119"/>
      <c r="G418" s="119"/>
      <c r="H418" s="119"/>
      <c r="I418" s="116"/>
      <c r="J418" s="116"/>
      <c r="K418" s="116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</row>
    <row r="419" spans="1:48" s="80" customFormat="1" ht="18">
      <c r="A419" s="118"/>
      <c r="B419" s="119"/>
      <c r="C419" s="119"/>
      <c r="D419" s="119"/>
      <c r="E419" s="119"/>
      <c r="F419" s="119"/>
      <c r="G419" s="119"/>
      <c r="H419" s="119"/>
      <c r="I419" s="116"/>
      <c r="J419" s="116"/>
      <c r="K419" s="116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</row>
    <row r="420" spans="1:48" s="80" customFormat="1" ht="18">
      <c r="A420" s="118"/>
      <c r="B420" s="119"/>
      <c r="C420" s="119"/>
      <c r="D420" s="119"/>
      <c r="E420" s="119"/>
      <c r="F420" s="119"/>
      <c r="G420" s="119"/>
      <c r="H420" s="119"/>
      <c r="I420" s="116"/>
      <c r="J420" s="116"/>
      <c r="K420" s="116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</row>
    <row r="421" spans="1:48" s="80" customFormat="1" ht="18">
      <c r="A421" s="118"/>
      <c r="B421" s="119"/>
      <c r="C421" s="119"/>
      <c r="D421" s="119"/>
      <c r="E421" s="119"/>
      <c r="F421" s="119"/>
      <c r="G421" s="119"/>
      <c r="H421" s="119"/>
      <c r="I421" s="116"/>
      <c r="J421" s="116"/>
      <c r="K421" s="116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</row>
    <row r="422" spans="1:48" s="80" customFormat="1" ht="18">
      <c r="A422" s="118"/>
      <c r="B422" s="119"/>
      <c r="C422" s="119"/>
      <c r="D422" s="119"/>
      <c r="E422" s="119"/>
      <c r="F422" s="119"/>
      <c r="G422" s="119"/>
      <c r="H422" s="119"/>
      <c r="I422" s="116"/>
      <c r="J422" s="116"/>
      <c r="K422" s="116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</row>
    <row r="423" spans="1:48" s="80" customFormat="1" ht="18">
      <c r="A423" s="118"/>
      <c r="B423" s="119"/>
      <c r="C423" s="119"/>
      <c r="D423" s="119"/>
      <c r="E423" s="119"/>
      <c r="F423" s="119"/>
      <c r="G423" s="119"/>
      <c r="H423" s="119"/>
      <c r="I423" s="116"/>
      <c r="J423" s="116"/>
      <c r="K423" s="116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</row>
    <row r="424" spans="1:48" s="80" customFormat="1" ht="18">
      <c r="A424" s="118"/>
      <c r="B424" s="119"/>
      <c r="C424" s="119"/>
      <c r="D424" s="119"/>
      <c r="E424" s="119"/>
      <c r="F424" s="119"/>
      <c r="G424" s="119"/>
      <c r="H424" s="119"/>
      <c r="I424" s="116"/>
      <c r="J424" s="116"/>
      <c r="K424" s="116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</row>
    <row r="425" spans="1:48" s="80" customFormat="1" ht="18">
      <c r="A425" s="118"/>
      <c r="B425" s="119"/>
      <c r="C425" s="119"/>
      <c r="D425" s="119"/>
      <c r="E425" s="119"/>
      <c r="F425" s="119"/>
      <c r="G425" s="119"/>
      <c r="H425" s="119"/>
      <c r="I425" s="116"/>
      <c r="J425" s="116"/>
      <c r="K425" s="116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</row>
    <row r="426" spans="1:48" s="80" customFormat="1" ht="18">
      <c r="A426" s="118"/>
      <c r="B426" s="119"/>
      <c r="C426" s="119"/>
      <c r="D426" s="119"/>
      <c r="E426" s="119"/>
      <c r="F426" s="119"/>
      <c r="G426" s="119"/>
      <c r="H426" s="119"/>
      <c r="I426" s="116"/>
      <c r="J426" s="116"/>
      <c r="K426" s="116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</row>
    <row r="427" spans="1:48" s="80" customFormat="1" ht="18">
      <c r="A427" s="118"/>
      <c r="B427" s="119"/>
      <c r="C427" s="119"/>
      <c r="D427" s="119"/>
      <c r="E427" s="119"/>
      <c r="F427" s="119"/>
      <c r="G427" s="119"/>
      <c r="H427" s="119"/>
      <c r="I427" s="116"/>
      <c r="J427" s="116"/>
      <c r="K427" s="116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</row>
    <row r="428" spans="1:48" s="80" customFormat="1" ht="18">
      <c r="A428" s="118"/>
      <c r="B428" s="119"/>
      <c r="C428" s="119"/>
      <c r="D428" s="119"/>
      <c r="E428" s="119"/>
      <c r="F428" s="119"/>
      <c r="G428" s="119"/>
      <c r="H428" s="119"/>
      <c r="I428" s="116"/>
      <c r="J428" s="116"/>
      <c r="K428" s="116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</row>
    <row r="429" spans="1:48" s="80" customFormat="1" ht="18">
      <c r="A429" s="118"/>
      <c r="B429" s="119"/>
      <c r="C429" s="119"/>
      <c r="D429" s="119"/>
      <c r="E429" s="119"/>
      <c r="F429" s="119"/>
      <c r="G429" s="119"/>
      <c r="H429" s="119"/>
      <c r="I429" s="116"/>
      <c r="J429" s="116"/>
      <c r="K429" s="116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</row>
    <row r="430" spans="1:48" s="80" customFormat="1" ht="18">
      <c r="A430" s="118"/>
      <c r="B430" s="119"/>
      <c r="C430" s="119"/>
      <c r="D430" s="119"/>
      <c r="E430" s="119"/>
      <c r="F430" s="119"/>
      <c r="G430" s="119"/>
      <c r="H430" s="119"/>
      <c r="I430" s="116"/>
      <c r="J430" s="116"/>
      <c r="K430" s="116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</row>
    <row r="431" spans="1:48" s="80" customFormat="1" ht="18">
      <c r="A431" s="118"/>
      <c r="B431" s="119"/>
      <c r="C431" s="119"/>
      <c r="D431" s="119"/>
      <c r="E431" s="119"/>
      <c r="F431" s="119"/>
      <c r="G431" s="119"/>
      <c r="H431" s="119"/>
      <c r="I431" s="116"/>
      <c r="J431" s="116"/>
      <c r="K431" s="116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</row>
    <row r="432" spans="1:48" s="80" customFormat="1" ht="18">
      <c r="A432" s="118"/>
      <c r="B432" s="119"/>
      <c r="C432" s="119"/>
      <c r="D432" s="119"/>
      <c r="E432" s="119"/>
      <c r="F432" s="119"/>
      <c r="G432" s="119"/>
      <c r="H432" s="119"/>
      <c r="I432" s="116"/>
      <c r="J432" s="116"/>
      <c r="K432" s="116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</row>
    <row r="433" spans="1:48" s="80" customFormat="1" ht="18">
      <c r="A433" s="118"/>
      <c r="B433" s="119"/>
      <c r="C433" s="119"/>
      <c r="D433" s="119"/>
      <c r="E433" s="119"/>
      <c r="F433" s="119"/>
      <c r="G433" s="119"/>
      <c r="H433" s="119"/>
      <c r="I433" s="116"/>
      <c r="J433" s="116"/>
      <c r="K433" s="116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/>
      <c r="AS433" s="79"/>
      <c r="AT433" s="79"/>
      <c r="AU433" s="79"/>
      <c r="AV433" s="79"/>
    </row>
    <row r="434" spans="1:48" s="80" customFormat="1" ht="18">
      <c r="A434" s="118"/>
      <c r="B434" s="119"/>
      <c r="C434" s="119"/>
      <c r="D434" s="119"/>
      <c r="E434" s="119"/>
      <c r="F434" s="119"/>
      <c r="G434" s="119"/>
      <c r="H434" s="119"/>
      <c r="I434" s="116"/>
      <c r="J434" s="116"/>
      <c r="K434" s="116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</row>
    <row r="435" spans="1:48" s="80" customFormat="1" ht="18">
      <c r="A435" s="118"/>
      <c r="B435" s="119"/>
      <c r="C435" s="119"/>
      <c r="D435" s="119"/>
      <c r="E435" s="119"/>
      <c r="F435" s="119"/>
      <c r="G435" s="119"/>
      <c r="H435" s="119"/>
      <c r="I435" s="116"/>
      <c r="J435" s="116"/>
      <c r="K435" s="116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</row>
    <row r="436" spans="1:48" s="80" customFormat="1" ht="18">
      <c r="A436" s="118"/>
      <c r="B436" s="119"/>
      <c r="C436" s="119"/>
      <c r="D436" s="119"/>
      <c r="E436" s="119"/>
      <c r="F436" s="119"/>
      <c r="G436" s="119"/>
      <c r="H436" s="119"/>
      <c r="I436" s="116"/>
      <c r="J436" s="116"/>
      <c r="K436" s="116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</row>
    <row r="437" spans="1:48" s="80" customFormat="1" ht="18">
      <c r="A437" s="118"/>
      <c r="B437" s="119"/>
      <c r="C437" s="119"/>
      <c r="D437" s="119"/>
      <c r="E437" s="119"/>
      <c r="F437" s="119"/>
      <c r="G437" s="119"/>
      <c r="H437" s="119"/>
      <c r="I437" s="116"/>
      <c r="J437" s="116"/>
      <c r="K437" s="116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</row>
    <row r="438" spans="1:48" s="80" customFormat="1" ht="18">
      <c r="A438" s="118"/>
      <c r="B438" s="119"/>
      <c r="C438" s="119"/>
      <c r="D438" s="119"/>
      <c r="E438" s="119"/>
      <c r="F438" s="119"/>
      <c r="G438" s="119"/>
      <c r="H438" s="119"/>
      <c r="I438" s="116"/>
      <c r="J438" s="116"/>
      <c r="K438" s="116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  <c r="AV438" s="79"/>
    </row>
    <row r="439" spans="1:48" s="80" customFormat="1" ht="18">
      <c r="A439" s="118"/>
      <c r="B439" s="119"/>
      <c r="C439" s="119"/>
      <c r="D439" s="119"/>
      <c r="E439" s="119"/>
      <c r="F439" s="119"/>
      <c r="G439" s="119"/>
      <c r="H439" s="119"/>
      <c r="I439" s="116"/>
      <c r="J439" s="116"/>
      <c r="K439" s="116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  <c r="AV439" s="79"/>
    </row>
    <row r="440" spans="1:48" s="80" customFormat="1" ht="18">
      <c r="A440" s="118"/>
      <c r="B440" s="119"/>
      <c r="C440" s="119"/>
      <c r="D440" s="119"/>
      <c r="E440" s="119"/>
      <c r="F440" s="119"/>
      <c r="G440" s="119"/>
      <c r="H440" s="119"/>
      <c r="I440" s="116"/>
      <c r="J440" s="116"/>
      <c r="K440" s="116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</row>
    <row r="441" spans="1:48" s="80" customFormat="1" ht="18">
      <c r="A441" s="118"/>
      <c r="B441" s="119"/>
      <c r="C441" s="119"/>
      <c r="D441" s="119"/>
      <c r="E441" s="119"/>
      <c r="F441" s="119"/>
      <c r="G441" s="119"/>
      <c r="H441" s="119"/>
      <c r="I441" s="116"/>
      <c r="J441" s="116"/>
      <c r="K441" s="116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79"/>
      <c r="AU441" s="79"/>
      <c r="AV441" s="79"/>
    </row>
    <row r="442" spans="1:48" s="80" customFormat="1" ht="18">
      <c r="A442" s="118"/>
      <c r="B442" s="119"/>
      <c r="C442" s="119"/>
      <c r="D442" s="119"/>
      <c r="E442" s="119"/>
      <c r="F442" s="119"/>
      <c r="G442" s="119"/>
      <c r="H442" s="119"/>
      <c r="I442" s="116"/>
      <c r="J442" s="116"/>
      <c r="K442" s="116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/>
      <c r="AM442" s="79"/>
      <c r="AN442" s="79"/>
      <c r="AO442" s="79"/>
      <c r="AP442" s="79"/>
      <c r="AQ442" s="79"/>
      <c r="AR442" s="79"/>
      <c r="AS442" s="79"/>
      <c r="AT442" s="79"/>
      <c r="AU442" s="79"/>
      <c r="AV442" s="79"/>
    </row>
    <row r="443" spans="1:48" s="80" customFormat="1" ht="18">
      <c r="A443" s="118"/>
      <c r="B443" s="119"/>
      <c r="C443" s="119"/>
      <c r="D443" s="119"/>
      <c r="E443" s="119"/>
      <c r="F443" s="119"/>
      <c r="G443" s="119"/>
      <c r="H443" s="119"/>
      <c r="I443" s="116"/>
      <c r="J443" s="116"/>
      <c r="K443" s="116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</row>
    <row r="444" spans="1:48" s="80" customFormat="1" ht="18">
      <c r="A444" s="118"/>
      <c r="B444" s="119"/>
      <c r="C444" s="119"/>
      <c r="D444" s="119"/>
      <c r="E444" s="119"/>
      <c r="F444" s="119"/>
      <c r="G444" s="119"/>
      <c r="H444" s="119"/>
      <c r="I444" s="116"/>
      <c r="J444" s="116"/>
      <c r="K444" s="116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79"/>
      <c r="AU444" s="79"/>
      <c r="AV444" s="79"/>
    </row>
    <row r="445" spans="1:48" s="80" customFormat="1" ht="18">
      <c r="A445" s="118"/>
      <c r="B445" s="119"/>
      <c r="C445" s="119"/>
      <c r="D445" s="119"/>
      <c r="E445" s="119"/>
      <c r="F445" s="119"/>
      <c r="G445" s="119"/>
      <c r="H445" s="119"/>
      <c r="I445" s="116"/>
      <c r="J445" s="116"/>
      <c r="K445" s="116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</row>
    <row r="446" spans="1:48" s="80" customFormat="1" ht="18">
      <c r="A446" s="118"/>
      <c r="B446" s="119"/>
      <c r="C446" s="119"/>
      <c r="D446" s="119"/>
      <c r="E446" s="119"/>
      <c r="F446" s="119"/>
      <c r="G446" s="119"/>
      <c r="H446" s="119"/>
      <c r="I446" s="116"/>
      <c r="J446" s="116"/>
      <c r="K446" s="116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</row>
    <row r="447" spans="1:48" s="80" customFormat="1" ht="18">
      <c r="A447" s="118"/>
      <c r="B447" s="119"/>
      <c r="C447" s="119"/>
      <c r="D447" s="119"/>
      <c r="E447" s="119"/>
      <c r="F447" s="119"/>
      <c r="G447" s="119"/>
      <c r="H447" s="119"/>
      <c r="I447" s="116"/>
      <c r="J447" s="116"/>
      <c r="K447" s="116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</row>
    <row r="448" spans="1:48" s="80" customFormat="1" ht="18">
      <c r="A448" s="118"/>
      <c r="B448" s="119"/>
      <c r="C448" s="119"/>
      <c r="D448" s="119"/>
      <c r="E448" s="119"/>
      <c r="F448" s="119"/>
      <c r="G448" s="119"/>
      <c r="H448" s="119"/>
      <c r="I448" s="116"/>
      <c r="J448" s="116"/>
      <c r="K448" s="116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  <c r="AV448" s="79"/>
    </row>
    <row r="449" spans="1:48" s="80" customFormat="1" ht="18">
      <c r="A449" s="118"/>
      <c r="B449" s="119"/>
      <c r="C449" s="119"/>
      <c r="D449" s="119"/>
      <c r="E449" s="119"/>
      <c r="F449" s="119"/>
      <c r="G449" s="119"/>
      <c r="H449" s="119"/>
      <c r="I449" s="116"/>
      <c r="J449" s="116"/>
      <c r="K449" s="116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/>
      <c r="AM449" s="79"/>
      <c r="AN449" s="79"/>
      <c r="AO449" s="79"/>
      <c r="AP449" s="79"/>
      <c r="AQ449" s="79"/>
      <c r="AR449" s="79"/>
      <c r="AS449" s="79"/>
      <c r="AT449" s="79"/>
      <c r="AU449" s="79"/>
      <c r="AV449" s="79"/>
    </row>
    <row r="450" spans="1:48" s="80" customFormat="1" ht="18">
      <c r="A450" s="118"/>
      <c r="B450" s="119"/>
      <c r="C450" s="119"/>
      <c r="D450" s="119"/>
      <c r="E450" s="119"/>
      <c r="F450" s="119"/>
      <c r="G450" s="119"/>
      <c r="H450" s="119"/>
      <c r="I450" s="116"/>
      <c r="J450" s="116"/>
      <c r="K450" s="116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/>
      <c r="AM450" s="79"/>
      <c r="AN450" s="79"/>
      <c r="AO450" s="79"/>
      <c r="AP450" s="79"/>
      <c r="AQ450" s="79"/>
      <c r="AR450" s="79"/>
      <c r="AS450" s="79"/>
      <c r="AT450" s="79"/>
      <c r="AU450" s="79"/>
      <c r="AV450" s="79"/>
    </row>
    <row r="451" spans="1:48" s="80" customFormat="1" ht="18">
      <c r="A451" s="118"/>
      <c r="B451" s="119"/>
      <c r="C451" s="119"/>
      <c r="D451" s="119"/>
      <c r="E451" s="119"/>
      <c r="F451" s="119"/>
      <c r="G451" s="119"/>
      <c r="H451" s="119"/>
      <c r="I451" s="116"/>
      <c r="J451" s="116"/>
      <c r="K451" s="116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79"/>
      <c r="AU451" s="79"/>
      <c r="AV451" s="79"/>
    </row>
    <row r="452" spans="1:48" s="80" customFormat="1" ht="18">
      <c r="A452" s="118"/>
      <c r="B452" s="119"/>
      <c r="C452" s="119"/>
      <c r="D452" s="119"/>
      <c r="E452" s="119"/>
      <c r="F452" s="119"/>
      <c r="G452" s="119"/>
      <c r="H452" s="119"/>
      <c r="I452" s="116"/>
      <c r="J452" s="116"/>
      <c r="K452" s="116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79"/>
      <c r="AU452" s="79"/>
      <c r="AV452" s="79"/>
    </row>
    <row r="453" spans="1:48" s="80" customFormat="1" ht="18">
      <c r="A453" s="118"/>
      <c r="B453" s="119"/>
      <c r="C453" s="119"/>
      <c r="D453" s="119"/>
      <c r="E453" s="119"/>
      <c r="F453" s="119"/>
      <c r="G453" s="119"/>
      <c r="H453" s="119"/>
      <c r="I453" s="116"/>
      <c r="J453" s="116"/>
      <c r="K453" s="116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  <c r="AV453" s="79"/>
    </row>
    <row r="454" spans="1:48" s="80" customFormat="1" ht="18">
      <c r="A454" s="118"/>
      <c r="B454" s="119"/>
      <c r="C454" s="119"/>
      <c r="D454" s="119"/>
      <c r="E454" s="119"/>
      <c r="F454" s="119"/>
      <c r="G454" s="119"/>
      <c r="H454" s="119"/>
      <c r="I454" s="116"/>
      <c r="J454" s="116"/>
      <c r="K454" s="116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  <c r="AQ454" s="79"/>
      <c r="AR454" s="79"/>
      <c r="AS454" s="79"/>
      <c r="AT454" s="79"/>
      <c r="AU454" s="79"/>
      <c r="AV454" s="79"/>
    </row>
    <row r="455" spans="1:48" s="80" customFormat="1" ht="18">
      <c r="A455" s="118"/>
      <c r="B455" s="119"/>
      <c r="C455" s="119"/>
      <c r="D455" s="119"/>
      <c r="E455" s="119"/>
      <c r="F455" s="119"/>
      <c r="G455" s="119"/>
      <c r="H455" s="119"/>
      <c r="I455" s="116"/>
      <c r="J455" s="116"/>
      <c r="K455" s="116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</row>
    <row r="456" spans="1:48" s="80" customFormat="1" ht="18">
      <c r="A456" s="118"/>
      <c r="B456" s="119"/>
      <c r="C456" s="119"/>
      <c r="D456" s="119"/>
      <c r="E456" s="119"/>
      <c r="F456" s="119"/>
      <c r="G456" s="119"/>
      <c r="H456" s="119"/>
      <c r="I456" s="116"/>
      <c r="J456" s="116"/>
      <c r="K456" s="116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79"/>
      <c r="AU456" s="79"/>
      <c r="AV456" s="79"/>
    </row>
    <row r="457" spans="1:48" s="80" customFormat="1" ht="18">
      <c r="A457" s="118"/>
      <c r="B457" s="119"/>
      <c r="C457" s="119"/>
      <c r="D457" s="119"/>
      <c r="E457" s="119"/>
      <c r="F457" s="119"/>
      <c r="G457" s="119"/>
      <c r="H457" s="119"/>
      <c r="I457" s="116"/>
      <c r="J457" s="116"/>
      <c r="K457" s="116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79"/>
      <c r="AU457" s="79"/>
      <c r="AV457" s="79"/>
    </row>
    <row r="458" spans="1:48" s="80" customFormat="1" ht="18">
      <c r="A458" s="118"/>
      <c r="B458" s="119"/>
      <c r="C458" s="119"/>
      <c r="D458" s="119"/>
      <c r="E458" s="119"/>
      <c r="F458" s="119"/>
      <c r="G458" s="119"/>
      <c r="H458" s="119"/>
      <c r="I458" s="116"/>
      <c r="J458" s="116"/>
      <c r="K458" s="116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/>
      <c r="AM458" s="79"/>
      <c r="AN458" s="79"/>
      <c r="AO458" s="79"/>
      <c r="AP458" s="79"/>
      <c r="AQ458" s="79"/>
      <c r="AR458" s="79"/>
      <c r="AS458" s="79"/>
      <c r="AT458" s="79"/>
      <c r="AU458" s="79"/>
      <c r="AV458" s="79"/>
    </row>
    <row r="459" spans="1:48" s="80" customFormat="1" ht="18">
      <c r="A459" s="118"/>
      <c r="B459" s="119"/>
      <c r="C459" s="119"/>
      <c r="D459" s="119"/>
      <c r="E459" s="119"/>
      <c r="F459" s="119"/>
      <c r="G459" s="119"/>
      <c r="H459" s="119"/>
      <c r="I459" s="116"/>
      <c r="J459" s="116"/>
      <c r="K459" s="116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  <c r="AQ459" s="79"/>
      <c r="AR459" s="79"/>
      <c r="AS459" s="79"/>
      <c r="AT459" s="79"/>
      <c r="AU459" s="79"/>
      <c r="AV459" s="79"/>
    </row>
    <row r="460" spans="1:48" s="80" customFormat="1" ht="18">
      <c r="A460" s="118"/>
      <c r="B460" s="119"/>
      <c r="C460" s="119"/>
      <c r="D460" s="119"/>
      <c r="E460" s="119"/>
      <c r="F460" s="119"/>
      <c r="G460" s="119"/>
      <c r="H460" s="119"/>
      <c r="I460" s="116"/>
      <c r="J460" s="116"/>
      <c r="K460" s="116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</row>
    <row r="461" spans="1:48" s="80" customFormat="1" ht="18">
      <c r="A461" s="118"/>
      <c r="B461" s="119"/>
      <c r="C461" s="119"/>
      <c r="D461" s="119"/>
      <c r="E461" s="119"/>
      <c r="F461" s="119"/>
      <c r="G461" s="119"/>
      <c r="H461" s="119"/>
      <c r="I461" s="116"/>
      <c r="J461" s="116"/>
      <c r="K461" s="116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</row>
    <row r="462" spans="1:48" s="80" customFormat="1" ht="18">
      <c r="A462" s="118"/>
      <c r="B462" s="119"/>
      <c r="C462" s="119"/>
      <c r="D462" s="119"/>
      <c r="E462" s="119"/>
      <c r="F462" s="119"/>
      <c r="G462" s="119"/>
      <c r="H462" s="119"/>
      <c r="I462" s="116"/>
      <c r="J462" s="116"/>
      <c r="K462" s="116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  <c r="AJ462" s="79"/>
      <c r="AK462" s="79"/>
      <c r="AL462" s="79"/>
      <c r="AM462" s="79"/>
      <c r="AN462" s="79"/>
      <c r="AO462" s="79"/>
      <c r="AP462" s="79"/>
      <c r="AQ462" s="79"/>
      <c r="AR462" s="79"/>
      <c r="AS462" s="79"/>
      <c r="AT462" s="79"/>
      <c r="AU462" s="79"/>
      <c r="AV462" s="79"/>
    </row>
    <row r="463" spans="1:48" s="80" customFormat="1" ht="18">
      <c r="A463" s="118"/>
      <c r="B463" s="119"/>
      <c r="C463" s="119"/>
      <c r="D463" s="119"/>
      <c r="E463" s="119"/>
      <c r="F463" s="119"/>
      <c r="G463" s="119"/>
      <c r="H463" s="119"/>
      <c r="I463" s="116"/>
      <c r="J463" s="116"/>
      <c r="K463" s="116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79"/>
      <c r="AU463" s="79"/>
      <c r="AV463" s="79"/>
    </row>
    <row r="464" spans="1:48" s="80" customFormat="1" ht="18">
      <c r="A464" s="118"/>
      <c r="B464" s="119"/>
      <c r="C464" s="119"/>
      <c r="D464" s="119"/>
      <c r="E464" s="119"/>
      <c r="F464" s="119"/>
      <c r="G464" s="119"/>
      <c r="H464" s="119"/>
      <c r="I464" s="116"/>
      <c r="J464" s="116"/>
      <c r="K464" s="116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  <c r="AQ464" s="79"/>
      <c r="AR464" s="79"/>
      <c r="AS464" s="79"/>
      <c r="AT464" s="79"/>
      <c r="AU464" s="79"/>
      <c r="AV464" s="79"/>
    </row>
    <row r="465" spans="1:48" s="80" customFormat="1" ht="18">
      <c r="A465" s="118"/>
      <c r="B465" s="119"/>
      <c r="C465" s="119"/>
      <c r="D465" s="119"/>
      <c r="E465" s="119"/>
      <c r="F465" s="119"/>
      <c r="G465" s="119"/>
      <c r="H465" s="119"/>
      <c r="I465" s="116"/>
      <c r="J465" s="116"/>
      <c r="K465" s="116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</row>
    <row r="466" spans="1:48" s="80" customFormat="1" ht="18">
      <c r="A466" s="118"/>
      <c r="B466" s="119"/>
      <c r="C466" s="119"/>
      <c r="D466" s="119"/>
      <c r="E466" s="119"/>
      <c r="F466" s="119"/>
      <c r="G466" s="119"/>
      <c r="H466" s="119"/>
      <c r="I466" s="116"/>
      <c r="J466" s="116"/>
      <c r="K466" s="116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9"/>
      <c r="AU466" s="79"/>
      <c r="AV466" s="79"/>
    </row>
    <row r="467" spans="1:48" s="80" customFormat="1" ht="18">
      <c r="A467" s="118"/>
      <c r="B467" s="119"/>
      <c r="C467" s="119"/>
      <c r="D467" s="119"/>
      <c r="E467" s="119"/>
      <c r="F467" s="119"/>
      <c r="G467" s="119"/>
      <c r="H467" s="119"/>
      <c r="I467" s="116"/>
      <c r="J467" s="116"/>
      <c r="K467" s="116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  <c r="AQ467" s="79"/>
      <c r="AR467" s="79"/>
      <c r="AS467" s="79"/>
      <c r="AT467" s="79"/>
      <c r="AU467" s="79"/>
      <c r="AV467" s="79"/>
    </row>
    <row r="468" spans="1:48" s="80" customFormat="1" ht="18">
      <c r="A468" s="118"/>
      <c r="B468" s="119"/>
      <c r="C468" s="119"/>
      <c r="D468" s="119"/>
      <c r="E468" s="119"/>
      <c r="F468" s="119"/>
      <c r="G468" s="119"/>
      <c r="H468" s="119"/>
      <c r="I468" s="116"/>
      <c r="J468" s="116"/>
      <c r="K468" s="116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  <c r="AQ468" s="79"/>
      <c r="AR468" s="79"/>
      <c r="AS468" s="79"/>
      <c r="AT468" s="79"/>
      <c r="AU468" s="79"/>
      <c r="AV468" s="79"/>
    </row>
    <row r="469" spans="1:48" s="80" customFormat="1" ht="18">
      <c r="A469" s="118"/>
      <c r="B469" s="119"/>
      <c r="C469" s="119"/>
      <c r="D469" s="119"/>
      <c r="E469" s="119"/>
      <c r="F469" s="119"/>
      <c r="G469" s="119"/>
      <c r="H469" s="119"/>
      <c r="I469" s="116"/>
      <c r="J469" s="116"/>
      <c r="K469" s="116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  <c r="AQ469" s="79"/>
      <c r="AR469" s="79"/>
      <c r="AS469" s="79"/>
      <c r="AT469" s="79"/>
      <c r="AU469" s="79"/>
      <c r="AV469" s="79"/>
    </row>
    <row r="470" spans="1:48" s="80" customFormat="1" ht="18">
      <c r="A470" s="118"/>
      <c r="B470" s="119"/>
      <c r="C470" s="119"/>
      <c r="D470" s="119"/>
      <c r="E470" s="119"/>
      <c r="F470" s="119"/>
      <c r="G470" s="119"/>
      <c r="H470" s="119"/>
      <c r="I470" s="116"/>
      <c r="J470" s="116"/>
      <c r="K470" s="116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  <c r="AQ470" s="79"/>
      <c r="AR470" s="79"/>
      <c r="AS470" s="79"/>
      <c r="AT470" s="79"/>
      <c r="AU470" s="79"/>
      <c r="AV470" s="79"/>
    </row>
    <row r="471" spans="1:48" s="80" customFormat="1" ht="18">
      <c r="A471" s="118"/>
      <c r="B471" s="119"/>
      <c r="C471" s="119"/>
      <c r="D471" s="119"/>
      <c r="E471" s="119"/>
      <c r="F471" s="119"/>
      <c r="G471" s="119"/>
      <c r="H471" s="119"/>
      <c r="I471" s="116"/>
      <c r="J471" s="116"/>
      <c r="K471" s="116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</row>
    <row r="472" spans="1:48" s="80" customFormat="1" ht="18">
      <c r="A472" s="118"/>
      <c r="B472" s="119"/>
      <c r="C472" s="119"/>
      <c r="D472" s="119"/>
      <c r="E472" s="119"/>
      <c r="F472" s="119"/>
      <c r="G472" s="119"/>
      <c r="H472" s="119"/>
      <c r="I472" s="116"/>
      <c r="J472" s="116"/>
      <c r="K472" s="116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  <c r="AQ472" s="79"/>
      <c r="AR472" s="79"/>
      <c r="AS472" s="79"/>
      <c r="AT472" s="79"/>
      <c r="AU472" s="79"/>
      <c r="AV472" s="79"/>
    </row>
    <row r="473" spans="1:48" s="80" customFormat="1" ht="18">
      <c r="A473" s="118"/>
      <c r="B473" s="119"/>
      <c r="C473" s="119"/>
      <c r="D473" s="119"/>
      <c r="E473" s="119"/>
      <c r="F473" s="119"/>
      <c r="G473" s="119"/>
      <c r="H473" s="119"/>
      <c r="I473" s="116"/>
      <c r="J473" s="116"/>
      <c r="K473" s="116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79"/>
      <c r="AU473" s="79"/>
      <c r="AV473" s="79"/>
    </row>
    <row r="474" spans="1:48" s="80" customFormat="1" ht="18">
      <c r="A474" s="118"/>
      <c r="B474" s="119"/>
      <c r="C474" s="119"/>
      <c r="D474" s="119"/>
      <c r="E474" s="119"/>
      <c r="F474" s="119"/>
      <c r="G474" s="119"/>
      <c r="H474" s="119"/>
      <c r="I474" s="116"/>
      <c r="J474" s="116"/>
      <c r="K474" s="116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</row>
    <row r="475" spans="1:48" s="80" customFormat="1" ht="18">
      <c r="A475" s="118"/>
      <c r="B475" s="119"/>
      <c r="C475" s="119"/>
      <c r="D475" s="119"/>
      <c r="E475" s="119"/>
      <c r="F475" s="119"/>
      <c r="G475" s="119"/>
      <c r="H475" s="119"/>
      <c r="I475" s="116"/>
      <c r="J475" s="116"/>
      <c r="K475" s="116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  <c r="AQ475" s="79"/>
      <c r="AR475" s="79"/>
      <c r="AS475" s="79"/>
      <c r="AT475" s="79"/>
      <c r="AU475" s="79"/>
      <c r="AV475" s="79"/>
    </row>
    <row r="476" spans="1:48" s="80" customFormat="1" ht="18">
      <c r="A476" s="118"/>
      <c r="B476" s="119"/>
      <c r="C476" s="119"/>
      <c r="D476" s="119"/>
      <c r="E476" s="119"/>
      <c r="F476" s="119"/>
      <c r="G476" s="119"/>
      <c r="H476" s="119"/>
      <c r="I476" s="116"/>
      <c r="J476" s="116"/>
      <c r="K476" s="116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  <c r="AI476" s="79"/>
      <c r="AJ476" s="79"/>
      <c r="AK476" s="79"/>
      <c r="AL476" s="79"/>
      <c r="AM476" s="79"/>
      <c r="AN476" s="79"/>
      <c r="AO476" s="79"/>
      <c r="AP476" s="79"/>
      <c r="AQ476" s="79"/>
      <c r="AR476" s="79"/>
      <c r="AS476" s="79"/>
      <c r="AT476" s="79"/>
      <c r="AU476" s="79"/>
      <c r="AV476" s="79"/>
    </row>
    <row r="477" spans="1:48" s="80" customFormat="1" ht="18">
      <c r="A477" s="118"/>
      <c r="B477" s="119"/>
      <c r="C477" s="119"/>
      <c r="D477" s="119"/>
      <c r="E477" s="119"/>
      <c r="F477" s="119"/>
      <c r="G477" s="119"/>
      <c r="H477" s="119"/>
      <c r="I477" s="116"/>
      <c r="J477" s="116"/>
      <c r="K477" s="116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  <c r="AJ477" s="79"/>
      <c r="AK477" s="79"/>
      <c r="AL477" s="79"/>
      <c r="AM477" s="79"/>
      <c r="AN477" s="79"/>
      <c r="AO477" s="79"/>
      <c r="AP477" s="79"/>
      <c r="AQ477" s="79"/>
      <c r="AR477" s="79"/>
      <c r="AS477" s="79"/>
      <c r="AT477" s="79"/>
      <c r="AU477" s="79"/>
      <c r="AV477" s="79"/>
    </row>
    <row r="478" spans="1:48" s="80" customFormat="1" ht="18">
      <c r="A478" s="118"/>
      <c r="B478" s="119"/>
      <c r="C478" s="119"/>
      <c r="D478" s="119"/>
      <c r="E478" s="119"/>
      <c r="F478" s="119"/>
      <c r="G478" s="119"/>
      <c r="H478" s="119"/>
      <c r="I478" s="116"/>
      <c r="J478" s="116"/>
      <c r="K478" s="116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79"/>
      <c r="AU478" s="79"/>
      <c r="AV478" s="79"/>
    </row>
    <row r="479" spans="1:48" s="80" customFormat="1" ht="18">
      <c r="A479" s="118"/>
      <c r="B479" s="119"/>
      <c r="C479" s="119"/>
      <c r="D479" s="119"/>
      <c r="E479" s="119"/>
      <c r="F479" s="119"/>
      <c r="G479" s="119"/>
      <c r="H479" s="119"/>
      <c r="I479" s="116"/>
      <c r="J479" s="116"/>
      <c r="K479" s="116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</row>
    <row r="480" spans="1:48" s="80" customFormat="1" ht="18">
      <c r="A480" s="118"/>
      <c r="B480" s="119"/>
      <c r="C480" s="119"/>
      <c r="D480" s="119"/>
      <c r="E480" s="119"/>
      <c r="F480" s="119"/>
      <c r="G480" s="119"/>
      <c r="H480" s="119"/>
      <c r="I480" s="116"/>
      <c r="J480" s="116"/>
      <c r="K480" s="116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/>
      <c r="AP480" s="79"/>
      <c r="AQ480" s="79"/>
      <c r="AR480" s="79"/>
      <c r="AS480" s="79"/>
      <c r="AT480" s="79"/>
      <c r="AU480" s="79"/>
      <c r="AV480" s="79"/>
    </row>
    <row r="481" spans="1:48" s="80" customFormat="1" ht="18">
      <c r="A481" s="118"/>
      <c r="B481" s="119"/>
      <c r="C481" s="119"/>
      <c r="D481" s="119"/>
      <c r="E481" s="119"/>
      <c r="F481" s="119"/>
      <c r="G481" s="119"/>
      <c r="H481" s="119"/>
      <c r="I481" s="116"/>
      <c r="J481" s="116"/>
      <c r="K481" s="116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  <c r="AQ481" s="79"/>
      <c r="AR481" s="79"/>
      <c r="AS481" s="79"/>
      <c r="AT481" s="79"/>
      <c r="AU481" s="79"/>
      <c r="AV481" s="79"/>
    </row>
    <row r="482" spans="1:48" s="80" customFormat="1" ht="18">
      <c r="A482" s="118"/>
      <c r="B482" s="119"/>
      <c r="C482" s="119"/>
      <c r="D482" s="119"/>
      <c r="E482" s="119"/>
      <c r="F482" s="119"/>
      <c r="G482" s="119"/>
      <c r="H482" s="119"/>
      <c r="I482" s="116"/>
      <c r="J482" s="116"/>
      <c r="K482" s="116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  <c r="AQ482" s="79"/>
      <c r="AR482" s="79"/>
      <c r="AS482" s="79"/>
      <c r="AT482" s="79"/>
      <c r="AU482" s="79"/>
      <c r="AV482" s="79"/>
    </row>
    <row r="483" spans="1:48" s="80" customFormat="1" ht="18">
      <c r="A483" s="118"/>
      <c r="B483" s="119"/>
      <c r="C483" s="119"/>
      <c r="D483" s="119"/>
      <c r="E483" s="119"/>
      <c r="F483" s="119"/>
      <c r="G483" s="119"/>
      <c r="H483" s="119"/>
      <c r="I483" s="116"/>
      <c r="J483" s="116"/>
      <c r="K483" s="116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79"/>
      <c r="AU483" s="79"/>
      <c r="AV483" s="79"/>
    </row>
    <row r="484" spans="1:48" s="80" customFormat="1" ht="18">
      <c r="A484" s="118"/>
      <c r="B484" s="119"/>
      <c r="C484" s="119"/>
      <c r="D484" s="119"/>
      <c r="E484" s="119"/>
      <c r="F484" s="119"/>
      <c r="G484" s="119"/>
      <c r="H484" s="119"/>
      <c r="I484" s="116"/>
      <c r="J484" s="116"/>
      <c r="K484" s="116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  <c r="AQ484" s="79"/>
      <c r="AR484" s="79"/>
      <c r="AS484" s="79"/>
      <c r="AT484" s="79"/>
      <c r="AU484" s="79"/>
      <c r="AV484" s="79"/>
    </row>
    <row r="485" spans="1:48" s="80" customFormat="1" ht="18">
      <c r="A485" s="118"/>
      <c r="B485" s="119"/>
      <c r="C485" s="119"/>
      <c r="D485" s="119"/>
      <c r="E485" s="119"/>
      <c r="F485" s="119"/>
      <c r="G485" s="119"/>
      <c r="H485" s="119"/>
      <c r="I485" s="116"/>
      <c r="J485" s="116"/>
      <c r="K485" s="116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  <c r="AQ485" s="79"/>
      <c r="AR485" s="79"/>
      <c r="AS485" s="79"/>
      <c r="AT485" s="79"/>
      <c r="AU485" s="79"/>
      <c r="AV485" s="79"/>
    </row>
    <row r="486" spans="1:48" s="80" customFormat="1" ht="18">
      <c r="A486" s="118"/>
      <c r="B486" s="119"/>
      <c r="C486" s="119"/>
      <c r="D486" s="119"/>
      <c r="E486" s="119"/>
      <c r="F486" s="119"/>
      <c r="G486" s="119"/>
      <c r="H486" s="119"/>
      <c r="I486" s="116"/>
      <c r="J486" s="116"/>
      <c r="K486" s="116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  <c r="AQ486" s="79"/>
      <c r="AR486" s="79"/>
      <c r="AS486" s="79"/>
      <c r="AT486" s="79"/>
      <c r="AU486" s="79"/>
      <c r="AV486" s="79"/>
    </row>
    <row r="487" spans="1:48" s="80" customFormat="1" ht="18">
      <c r="A487" s="118"/>
      <c r="B487" s="119"/>
      <c r="C487" s="119"/>
      <c r="D487" s="119"/>
      <c r="E487" s="119"/>
      <c r="F487" s="119"/>
      <c r="G487" s="119"/>
      <c r="H487" s="119"/>
      <c r="I487" s="116"/>
      <c r="J487" s="116"/>
      <c r="K487" s="116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  <c r="AQ487" s="79"/>
      <c r="AR487" s="79"/>
      <c r="AS487" s="79"/>
      <c r="AT487" s="79"/>
      <c r="AU487" s="79"/>
      <c r="AV487" s="79"/>
    </row>
    <row r="488" spans="1:48" s="80" customFormat="1" ht="18">
      <c r="A488" s="118"/>
      <c r="B488" s="119"/>
      <c r="C488" s="119"/>
      <c r="D488" s="119"/>
      <c r="E488" s="119"/>
      <c r="F488" s="119"/>
      <c r="G488" s="119"/>
      <c r="H488" s="119"/>
      <c r="I488" s="116"/>
      <c r="J488" s="116"/>
      <c r="K488" s="116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  <c r="AQ488" s="79"/>
      <c r="AR488" s="79"/>
      <c r="AS488" s="79"/>
      <c r="AT488" s="79"/>
      <c r="AU488" s="79"/>
      <c r="AV488" s="79"/>
    </row>
    <row r="489" spans="1:48" s="80" customFormat="1" ht="18">
      <c r="A489" s="118"/>
      <c r="B489" s="119"/>
      <c r="C489" s="119"/>
      <c r="D489" s="119"/>
      <c r="E489" s="119"/>
      <c r="F489" s="119"/>
      <c r="G489" s="119"/>
      <c r="H489" s="119"/>
      <c r="I489" s="116"/>
      <c r="J489" s="116"/>
      <c r="K489" s="116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</row>
    <row r="490" spans="1:48" s="80" customFormat="1" ht="18">
      <c r="A490" s="118"/>
      <c r="B490" s="119"/>
      <c r="C490" s="119"/>
      <c r="D490" s="119"/>
      <c r="E490" s="119"/>
      <c r="F490" s="119"/>
      <c r="G490" s="119"/>
      <c r="H490" s="119"/>
      <c r="I490" s="116"/>
      <c r="J490" s="116"/>
      <c r="K490" s="116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  <c r="AQ490" s="79"/>
      <c r="AR490" s="79"/>
      <c r="AS490" s="79"/>
      <c r="AT490" s="79"/>
      <c r="AU490" s="79"/>
      <c r="AV490" s="79"/>
    </row>
    <row r="491" spans="1:48" s="80" customFormat="1" ht="18">
      <c r="A491" s="118"/>
      <c r="B491" s="119"/>
      <c r="C491" s="119"/>
      <c r="D491" s="119"/>
      <c r="E491" s="119"/>
      <c r="F491" s="119"/>
      <c r="G491" s="119"/>
      <c r="H491" s="119"/>
      <c r="I491" s="116"/>
      <c r="J491" s="116"/>
      <c r="K491" s="116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  <c r="AQ491" s="79"/>
      <c r="AR491" s="79"/>
      <c r="AS491" s="79"/>
      <c r="AT491" s="79"/>
      <c r="AU491" s="79"/>
      <c r="AV491" s="79"/>
    </row>
    <row r="492" spans="1:48" s="80" customFormat="1" ht="18">
      <c r="A492" s="118"/>
      <c r="B492" s="119"/>
      <c r="C492" s="119"/>
      <c r="D492" s="119"/>
      <c r="E492" s="119"/>
      <c r="F492" s="119"/>
      <c r="G492" s="119"/>
      <c r="H492" s="119"/>
      <c r="I492" s="116"/>
      <c r="J492" s="116"/>
      <c r="K492" s="116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79"/>
      <c r="AU492" s="79"/>
      <c r="AV492" s="79"/>
    </row>
    <row r="493" spans="1:48" s="80" customFormat="1" ht="18">
      <c r="A493" s="118"/>
      <c r="B493" s="119"/>
      <c r="C493" s="119"/>
      <c r="D493" s="119"/>
      <c r="E493" s="119"/>
      <c r="F493" s="119"/>
      <c r="G493" s="119"/>
      <c r="H493" s="119"/>
      <c r="I493" s="116"/>
      <c r="J493" s="116"/>
      <c r="K493" s="116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  <c r="AQ493" s="79"/>
      <c r="AR493" s="79"/>
      <c r="AS493" s="79"/>
      <c r="AT493" s="79"/>
      <c r="AU493" s="79"/>
      <c r="AV493" s="79"/>
    </row>
    <row r="494" spans="1:48" s="80" customFormat="1" ht="18">
      <c r="A494" s="118"/>
      <c r="B494" s="119"/>
      <c r="C494" s="119"/>
      <c r="D494" s="119"/>
      <c r="E494" s="119"/>
      <c r="F494" s="119"/>
      <c r="G494" s="119"/>
      <c r="H494" s="119"/>
      <c r="I494" s="116"/>
      <c r="J494" s="116"/>
      <c r="K494" s="116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  <c r="AQ494" s="79"/>
      <c r="AR494" s="79"/>
      <c r="AS494" s="79"/>
      <c r="AT494" s="79"/>
      <c r="AU494" s="79"/>
      <c r="AV494" s="79"/>
    </row>
    <row r="495" spans="1:48" s="80" customFormat="1" ht="18">
      <c r="A495" s="118"/>
      <c r="B495" s="119"/>
      <c r="C495" s="119"/>
      <c r="D495" s="119"/>
      <c r="E495" s="119"/>
      <c r="F495" s="119"/>
      <c r="G495" s="119"/>
      <c r="H495" s="119"/>
      <c r="I495" s="116"/>
      <c r="J495" s="116"/>
      <c r="K495" s="116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  <c r="AQ495" s="79"/>
      <c r="AR495" s="79"/>
      <c r="AS495" s="79"/>
      <c r="AT495" s="79"/>
      <c r="AU495" s="79"/>
      <c r="AV495" s="79"/>
    </row>
    <row r="496" spans="1:48" s="80" customFormat="1" ht="18">
      <c r="A496" s="118"/>
      <c r="B496" s="119"/>
      <c r="C496" s="119"/>
      <c r="D496" s="119"/>
      <c r="E496" s="119"/>
      <c r="F496" s="119"/>
      <c r="G496" s="119"/>
      <c r="H496" s="119"/>
      <c r="I496" s="116"/>
      <c r="J496" s="116"/>
      <c r="K496" s="116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/>
      <c r="AM496" s="79"/>
      <c r="AN496" s="79"/>
      <c r="AO496" s="79"/>
      <c r="AP496" s="79"/>
      <c r="AQ496" s="79"/>
      <c r="AR496" s="79"/>
      <c r="AS496" s="79"/>
      <c r="AT496" s="79"/>
      <c r="AU496" s="79"/>
      <c r="AV496" s="79"/>
    </row>
    <row r="497" spans="1:48" s="80" customFormat="1" ht="18">
      <c r="A497" s="118"/>
      <c r="B497" s="119"/>
      <c r="C497" s="119"/>
      <c r="D497" s="119"/>
      <c r="E497" s="119"/>
      <c r="F497" s="119"/>
      <c r="G497" s="119"/>
      <c r="H497" s="119"/>
      <c r="I497" s="116"/>
      <c r="J497" s="116"/>
      <c r="K497" s="116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  <c r="AQ497" s="79"/>
      <c r="AR497" s="79"/>
      <c r="AS497" s="79"/>
      <c r="AT497" s="79"/>
      <c r="AU497" s="79"/>
      <c r="AV497" s="79"/>
    </row>
    <row r="498" spans="1:48" s="80" customFormat="1" ht="18">
      <c r="A498" s="118"/>
      <c r="B498" s="119"/>
      <c r="C498" s="119"/>
      <c r="D498" s="119"/>
      <c r="E498" s="119"/>
      <c r="F498" s="119"/>
      <c r="G498" s="119"/>
      <c r="H498" s="119"/>
      <c r="I498" s="116"/>
      <c r="J498" s="116"/>
      <c r="K498" s="116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R498" s="79"/>
      <c r="AS498" s="79"/>
      <c r="AT498" s="79"/>
      <c r="AU498" s="79"/>
      <c r="AV498" s="79"/>
    </row>
    <row r="499" spans="1:48" s="80" customFormat="1" ht="18">
      <c r="A499" s="118"/>
      <c r="B499" s="119"/>
      <c r="C499" s="119"/>
      <c r="D499" s="119"/>
      <c r="E499" s="119"/>
      <c r="F499" s="119"/>
      <c r="G499" s="119"/>
      <c r="H499" s="119"/>
      <c r="I499" s="116"/>
      <c r="J499" s="116"/>
      <c r="K499" s="116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R499" s="79"/>
      <c r="AS499" s="79"/>
      <c r="AT499" s="79"/>
      <c r="AU499" s="79"/>
      <c r="AV499" s="79"/>
    </row>
    <row r="500" spans="1:48" s="80" customFormat="1" ht="18">
      <c r="A500" s="118"/>
      <c r="B500" s="119"/>
      <c r="C500" s="119"/>
      <c r="D500" s="119"/>
      <c r="E500" s="119"/>
      <c r="F500" s="119"/>
      <c r="G500" s="119"/>
      <c r="H500" s="119"/>
      <c r="I500" s="116"/>
      <c r="J500" s="116"/>
      <c r="K500" s="116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  <c r="AQ500" s="79"/>
      <c r="AR500" s="79"/>
      <c r="AS500" s="79"/>
      <c r="AT500" s="79"/>
      <c r="AU500" s="79"/>
      <c r="AV500" s="79"/>
    </row>
    <row r="501" spans="1:48" s="80" customFormat="1" ht="18">
      <c r="A501" s="118"/>
      <c r="B501" s="119"/>
      <c r="C501" s="119"/>
      <c r="D501" s="119"/>
      <c r="E501" s="119"/>
      <c r="F501" s="119"/>
      <c r="G501" s="119"/>
      <c r="H501" s="119"/>
      <c r="I501" s="116"/>
      <c r="J501" s="116"/>
      <c r="K501" s="116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  <c r="AQ501" s="79"/>
      <c r="AR501" s="79"/>
      <c r="AS501" s="79"/>
      <c r="AT501" s="79"/>
      <c r="AU501" s="79"/>
      <c r="AV501" s="79"/>
    </row>
    <row r="502" spans="1:48" s="80" customFormat="1" ht="18">
      <c r="A502" s="118"/>
      <c r="B502" s="119"/>
      <c r="C502" s="119"/>
      <c r="D502" s="119"/>
      <c r="E502" s="119"/>
      <c r="F502" s="119"/>
      <c r="G502" s="119"/>
      <c r="H502" s="119"/>
      <c r="I502" s="116"/>
      <c r="J502" s="116"/>
      <c r="K502" s="116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  <c r="AQ502" s="79"/>
      <c r="AR502" s="79"/>
      <c r="AS502" s="79"/>
      <c r="AT502" s="79"/>
      <c r="AU502" s="79"/>
      <c r="AV502" s="79"/>
    </row>
    <row r="503" spans="1:48" s="80" customFormat="1" ht="18">
      <c r="A503" s="118"/>
      <c r="B503" s="119"/>
      <c r="C503" s="119"/>
      <c r="D503" s="119"/>
      <c r="E503" s="119"/>
      <c r="F503" s="119"/>
      <c r="G503" s="119"/>
      <c r="H503" s="119"/>
      <c r="I503" s="116"/>
      <c r="J503" s="116"/>
      <c r="K503" s="116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  <c r="AQ503" s="79"/>
      <c r="AR503" s="79"/>
      <c r="AS503" s="79"/>
      <c r="AT503" s="79"/>
      <c r="AU503" s="79"/>
      <c r="AV503" s="79"/>
    </row>
    <row r="504" spans="1:48" s="80" customFormat="1" ht="18">
      <c r="A504" s="118"/>
      <c r="B504" s="119"/>
      <c r="C504" s="119"/>
      <c r="D504" s="119"/>
      <c r="E504" s="119"/>
      <c r="F504" s="119"/>
      <c r="G504" s="119"/>
      <c r="H504" s="119"/>
      <c r="I504" s="116"/>
      <c r="J504" s="116"/>
      <c r="K504" s="116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/>
      <c r="AM504" s="79"/>
      <c r="AN504" s="79"/>
      <c r="AO504" s="79"/>
      <c r="AP504" s="79"/>
      <c r="AQ504" s="79"/>
      <c r="AR504" s="79"/>
      <c r="AS504" s="79"/>
      <c r="AT504" s="79"/>
      <c r="AU504" s="79"/>
      <c r="AV504" s="79"/>
    </row>
    <row r="505" spans="1:48" s="80" customFormat="1" ht="18">
      <c r="A505" s="118"/>
      <c r="B505" s="119"/>
      <c r="C505" s="119"/>
      <c r="D505" s="119"/>
      <c r="E505" s="119"/>
      <c r="F505" s="119"/>
      <c r="G505" s="119"/>
      <c r="H505" s="119"/>
      <c r="I505" s="116"/>
      <c r="J505" s="116"/>
      <c r="K505" s="116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  <c r="AQ505" s="79"/>
      <c r="AR505" s="79"/>
      <c r="AS505" s="79"/>
      <c r="AT505" s="79"/>
      <c r="AU505" s="79"/>
      <c r="AV505" s="79"/>
    </row>
    <row r="506" spans="1:48" s="80" customFormat="1" ht="18">
      <c r="A506" s="118"/>
      <c r="B506" s="119"/>
      <c r="C506" s="119"/>
      <c r="D506" s="119"/>
      <c r="E506" s="119"/>
      <c r="F506" s="119"/>
      <c r="G506" s="119"/>
      <c r="H506" s="119"/>
      <c r="I506" s="116"/>
      <c r="J506" s="116"/>
      <c r="K506" s="116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  <c r="AQ506" s="79"/>
      <c r="AR506" s="79"/>
      <c r="AS506" s="79"/>
      <c r="AT506" s="79"/>
      <c r="AU506" s="79"/>
      <c r="AV506" s="79"/>
    </row>
    <row r="507" spans="1:48" s="80" customFormat="1" ht="18">
      <c r="A507" s="118"/>
      <c r="B507" s="119"/>
      <c r="C507" s="119"/>
      <c r="D507" s="119"/>
      <c r="E507" s="119"/>
      <c r="F507" s="119"/>
      <c r="G507" s="119"/>
      <c r="H507" s="119"/>
      <c r="I507" s="116"/>
      <c r="J507" s="116"/>
      <c r="K507" s="116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/>
      <c r="AL507" s="79"/>
      <c r="AM507" s="79"/>
      <c r="AN507" s="79"/>
      <c r="AO507" s="79"/>
      <c r="AP507" s="79"/>
      <c r="AQ507" s="79"/>
      <c r="AR507" s="79"/>
      <c r="AS507" s="79"/>
      <c r="AT507" s="79"/>
      <c r="AU507" s="79"/>
      <c r="AV507" s="79"/>
    </row>
    <row r="508" spans="1:48" s="80" customFormat="1" ht="18">
      <c r="A508" s="118"/>
      <c r="B508" s="119"/>
      <c r="C508" s="119"/>
      <c r="D508" s="119"/>
      <c r="E508" s="119"/>
      <c r="F508" s="119"/>
      <c r="G508" s="119"/>
      <c r="H508" s="119"/>
      <c r="I508" s="116"/>
      <c r="J508" s="116"/>
      <c r="K508" s="116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  <c r="AQ508" s="79"/>
      <c r="AR508" s="79"/>
      <c r="AS508" s="79"/>
      <c r="AT508" s="79"/>
      <c r="AU508" s="79"/>
      <c r="AV508" s="79"/>
    </row>
    <row r="509" spans="1:48" s="80" customFormat="1" ht="18">
      <c r="A509" s="118"/>
      <c r="B509" s="119"/>
      <c r="C509" s="119"/>
      <c r="D509" s="119"/>
      <c r="E509" s="119"/>
      <c r="F509" s="119"/>
      <c r="G509" s="119"/>
      <c r="H509" s="119"/>
      <c r="I509" s="116"/>
      <c r="J509" s="116"/>
      <c r="K509" s="116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  <c r="AQ509" s="79"/>
      <c r="AR509" s="79"/>
      <c r="AS509" s="79"/>
      <c r="AT509" s="79"/>
      <c r="AU509" s="79"/>
      <c r="AV509" s="79"/>
    </row>
    <row r="510" spans="1:48" s="80" customFormat="1" ht="18">
      <c r="A510" s="118"/>
      <c r="B510" s="119"/>
      <c r="C510" s="119"/>
      <c r="D510" s="119"/>
      <c r="E510" s="119"/>
      <c r="F510" s="119"/>
      <c r="G510" s="119"/>
      <c r="H510" s="119"/>
      <c r="I510" s="116"/>
      <c r="J510" s="116"/>
      <c r="K510" s="116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79"/>
      <c r="AU510" s="79"/>
      <c r="AV510" s="79"/>
    </row>
    <row r="511" spans="1:48" s="80" customFormat="1" ht="18">
      <c r="A511" s="118"/>
      <c r="B511" s="119"/>
      <c r="C511" s="119"/>
      <c r="D511" s="119"/>
      <c r="E511" s="119"/>
      <c r="F511" s="119"/>
      <c r="G511" s="119"/>
      <c r="H511" s="119"/>
      <c r="I511" s="116"/>
      <c r="J511" s="116"/>
      <c r="K511" s="116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  <c r="AQ511" s="79"/>
      <c r="AR511" s="79"/>
      <c r="AS511" s="79"/>
      <c r="AT511" s="79"/>
      <c r="AU511" s="79"/>
      <c r="AV511" s="79"/>
    </row>
    <row r="512" spans="1:48" s="80" customFormat="1" ht="18">
      <c r="A512" s="118"/>
      <c r="B512" s="119"/>
      <c r="C512" s="119"/>
      <c r="D512" s="119"/>
      <c r="E512" s="119"/>
      <c r="F512" s="119"/>
      <c r="G512" s="119"/>
      <c r="H512" s="119"/>
      <c r="I512" s="116"/>
      <c r="J512" s="116"/>
      <c r="K512" s="116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  <c r="AQ512" s="79"/>
      <c r="AR512" s="79"/>
      <c r="AS512" s="79"/>
      <c r="AT512" s="79"/>
      <c r="AU512" s="79"/>
      <c r="AV512" s="79"/>
    </row>
    <row r="513" spans="1:48" s="80" customFormat="1" ht="18">
      <c r="A513" s="118"/>
      <c r="B513" s="119"/>
      <c r="C513" s="119"/>
      <c r="D513" s="119"/>
      <c r="E513" s="119"/>
      <c r="F513" s="119"/>
      <c r="G513" s="119"/>
      <c r="H513" s="119"/>
      <c r="I513" s="116"/>
      <c r="J513" s="116"/>
      <c r="K513" s="116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  <c r="AI513" s="79"/>
      <c r="AJ513" s="79"/>
      <c r="AK513" s="79"/>
      <c r="AL513" s="79"/>
      <c r="AM513" s="79"/>
      <c r="AN513" s="79"/>
      <c r="AO513" s="79"/>
      <c r="AP513" s="79"/>
      <c r="AQ513" s="79"/>
      <c r="AR513" s="79"/>
      <c r="AS513" s="79"/>
      <c r="AT513" s="79"/>
      <c r="AU513" s="79"/>
      <c r="AV513" s="79"/>
    </row>
    <row r="514" spans="1:48" s="80" customFormat="1" ht="18">
      <c r="A514" s="118"/>
      <c r="B514" s="119"/>
      <c r="C514" s="119"/>
      <c r="D514" s="119"/>
      <c r="E514" s="119"/>
      <c r="F514" s="119"/>
      <c r="G514" s="119"/>
      <c r="H514" s="119"/>
      <c r="I514" s="116"/>
      <c r="J514" s="116"/>
      <c r="K514" s="116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  <c r="AQ514" s="79"/>
      <c r="AR514" s="79"/>
      <c r="AS514" s="79"/>
      <c r="AT514" s="79"/>
      <c r="AU514" s="79"/>
      <c r="AV514" s="79"/>
    </row>
    <row r="515" spans="1:48" s="80" customFormat="1" ht="18">
      <c r="A515" s="118"/>
      <c r="B515" s="119"/>
      <c r="C515" s="119"/>
      <c r="D515" s="119"/>
      <c r="E515" s="119"/>
      <c r="F515" s="119"/>
      <c r="G515" s="119"/>
      <c r="H515" s="119"/>
      <c r="I515" s="116"/>
      <c r="J515" s="116"/>
      <c r="K515" s="116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</row>
    <row r="516" spans="1:48" s="80" customFormat="1" ht="18">
      <c r="A516" s="118"/>
      <c r="B516" s="119"/>
      <c r="C516" s="119"/>
      <c r="D516" s="119"/>
      <c r="E516" s="119"/>
      <c r="F516" s="119"/>
      <c r="G516" s="119"/>
      <c r="H516" s="119"/>
      <c r="I516" s="116"/>
      <c r="J516" s="116"/>
      <c r="K516" s="116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</row>
    <row r="517" spans="1:48" s="80" customFormat="1" ht="18">
      <c r="A517" s="118"/>
      <c r="B517" s="119"/>
      <c r="C517" s="119"/>
      <c r="D517" s="119"/>
      <c r="E517" s="119"/>
      <c r="F517" s="119"/>
      <c r="G517" s="119"/>
      <c r="H517" s="119"/>
      <c r="I517" s="116"/>
      <c r="J517" s="116"/>
      <c r="K517" s="116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</row>
    <row r="518" spans="1:48" s="80" customFormat="1" ht="18">
      <c r="A518" s="118"/>
      <c r="B518" s="119"/>
      <c r="C518" s="119"/>
      <c r="D518" s="119"/>
      <c r="E518" s="119"/>
      <c r="F518" s="119"/>
      <c r="G518" s="119"/>
      <c r="H518" s="119"/>
      <c r="I518" s="116"/>
      <c r="J518" s="116"/>
      <c r="K518" s="116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</row>
    <row r="519" spans="1:48" s="80" customFormat="1" ht="18">
      <c r="A519" s="118"/>
      <c r="B519" s="119"/>
      <c r="C519" s="119"/>
      <c r="D519" s="119"/>
      <c r="E519" s="119"/>
      <c r="F519" s="119"/>
      <c r="G519" s="119"/>
      <c r="H519" s="119"/>
      <c r="I519" s="116"/>
      <c r="J519" s="116"/>
      <c r="K519" s="116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</row>
    <row r="520" spans="1:48" s="80" customFormat="1" ht="18">
      <c r="A520" s="118"/>
      <c r="B520" s="119"/>
      <c r="C520" s="119"/>
      <c r="D520" s="119"/>
      <c r="E520" s="119"/>
      <c r="F520" s="119"/>
      <c r="G520" s="119"/>
      <c r="H520" s="119"/>
      <c r="I520" s="116"/>
      <c r="J520" s="116"/>
      <c r="K520" s="116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</row>
    <row r="521" spans="1:48" s="80" customFormat="1" ht="18">
      <c r="A521" s="118"/>
      <c r="B521" s="119"/>
      <c r="C521" s="119"/>
      <c r="D521" s="119"/>
      <c r="E521" s="119"/>
      <c r="F521" s="119"/>
      <c r="G521" s="119"/>
      <c r="H521" s="119"/>
      <c r="I521" s="116"/>
      <c r="J521" s="116"/>
      <c r="K521" s="116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</row>
    <row r="522" spans="1:48" s="80" customFormat="1" ht="18">
      <c r="A522" s="118"/>
      <c r="B522" s="119"/>
      <c r="C522" s="119"/>
      <c r="D522" s="119"/>
      <c r="E522" s="119"/>
      <c r="F522" s="119"/>
      <c r="G522" s="119"/>
      <c r="H522" s="119"/>
      <c r="I522" s="116"/>
      <c r="J522" s="116"/>
      <c r="K522" s="116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</row>
    <row r="523" spans="1:48" s="80" customFormat="1" ht="18">
      <c r="A523" s="118"/>
      <c r="B523" s="119"/>
      <c r="C523" s="119"/>
      <c r="D523" s="119"/>
      <c r="E523" s="119"/>
      <c r="F523" s="119"/>
      <c r="G523" s="119"/>
      <c r="H523" s="119"/>
      <c r="I523" s="116"/>
      <c r="J523" s="116"/>
      <c r="K523" s="116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</row>
    <row r="524" spans="1:48" s="80" customFormat="1" ht="18">
      <c r="A524" s="118"/>
      <c r="B524" s="119"/>
      <c r="C524" s="119"/>
      <c r="D524" s="119"/>
      <c r="E524" s="119"/>
      <c r="F524" s="119"/>
      <c r="G524" s="119"/>
      <c r="H524" s="119"/>
      <c r="I524" s="116"/>
      <c r="J524" s="116"/>
      <c r="K524" s="116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</row>
    <row r="525" spans="1:48" s="80" customFormat="1" ht="18">
      <c r="A525" s="118"/>
      <c r="B525" s="119"/>
      <c r="C525" s="119"/>
      <c r="D525" s="119"/>
      <c r="E525" s="119"/>
      <c r="F525" s="119"/>
      <c r="G525" s="119"/>
      <c r="H525" s="119"/>
      <c r="I525" s="116"/>
      <c r="J525" s="116"/>
      <c r="K525" s="116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</row>
    <row r="526" spans="1:48" s="80" customFormat="1" ht="18">
      <c r="A526" s="118"/>
      <c r="B526" s="119"/>
      <c r="C526" s="119"/>
      <c r="D526" s="119"/>
      <c r="E526" s="119"/>
      <c r="F526" s="119"/>
      <c r="G526" s="119"/>
      <c r="H526" s="119"/>
      <c r="I526" s="116"/>
      <c r="J526" s="116"/>
      <c r="K526" s="116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</row>
    <row r="527" spans="1:48" s="80" customFormat="1" ht="18">
      <c r="A527" s="118"/>
      <c r="B527" s="119"/>
      <c r="C527" s="119"/>
      <c r="D527" s="119"/>
      <c r="E527" s="119"/>
      <c r="F527" s="119"/>
      <c r="G527" s="119"/>
      <c r="H527" s="119"/>
      <c r="I527" s="116"/>
      <c r="J527" s="116"/>
      <c r="K527" s="116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</row>
    <row r="528" spans="1:48" s="80" customFormat="1" ht="18">
      <c r="A528" s="118"/>
      <c r="B528" s="119"/>
      <c r="C528" s="119"/>
      <c r="D528" s="119"/>
      <c r="E528" s="119"/>
      <c r="F528" s="119"/>
      <c r="G528" s="119"/>
      <c r="H528" s="119"/>
      <c r="I528" s="116"/>
      <c r="J528" s="116"/>
      <c r="K528" s="116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</row>
    <row r="529" spans="1:48" s="80" customFormat="1" ht="18">
      <c r="A529" s="118"/>
      <c r="B529" s="119"/>
      <c r="C529" s="119"/>
      <c r="D529" s="119"/>
      <c r="E529" s="119"/>
      <c r="F529" s="119"/>
      <c r="G529" s="119"/>
      <c r="H529" s="119"/>
      <c r="I529" s="116"/>
      <c r="J529" s="116"/>
      <c r="K529" s="116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</row>
    <row r="530" spans="1:48" s="80" customFormat="1" ht="18">
      <c r="A530" s="118"/>
      <c r="B530" s="119"/>
      <c r="C530" s="119"/>
      <c r="D530" s="119"/>
      <c r="E530" s="119"/>
      <c r="F530" s="119"/>
      <c r="G530" s="119"/>
      <c r="H530" s="119"/>
      <c r="I530" s="116"/>
      <c r="J530" s="116"/>
      <c r="K530" s="116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</row>
    <row r="531" spans="1:48" s="80" customFormat="1" ht="18">
      <c r="A531" s="118"/>
      <c r="B531" s="119"/>
      <c r="C531" s="119"/>
      <c r="D531" s="119"/>
      <c r="E531" s="119"/>
      <c r="F531" s="119"/>
      <c r="G531" s="119"/>
      <c r="H531" s="119"/>
      <c r="I531" s="116"/>
      <c r="J531" s="116"/>
      <c r="K531" s="116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</row>
    <row r="532" spans="1:48" s="80" customFormat="1" ht="18">
      <c r="A532" s="118"/>
      <c r="B532" s="119"/>
      <c r="C532" s="119"/>
      <c r="D532" s="119"/>
      <c r="E532" s="119"/>
      <c r="F532" s="119"/>
      <c r="G532" s="119"/>
      <c r="H532" s="119"/>
      <c r="I532" s="116"/>
      <c r="J532" s="116"/>
      <c r="K532" s="116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</row>
    <row r="533" spans="1:48" s="80" customFormat="1" ht="18">
      <c r="A533" s="118"/>
      <c r="B533" s="119"/>
      <c r="C533" s="119"/>
      <c r="D533" s="119"/>
      <c r="E533" s="119"/>
      <c r="F533" s="119"/>
      <c r="G533" s="119"/>
      <c r="H533" s="119"/>
      <c r="I533" s="116"/>
      <c r="J533" s="116"/>
      <c r="K533" s="116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</row>
    <row r="534" spans="1:48" s="80" customFormat="1" ht="18">
      <c r="A534" s="118"/>
      <c r="B534" s="119"/>
      <c r="C534" s="119"/>
      <c r="D534" s="119"/>
      <c r="E534" s="119"/>
      <c r="F534" s="119"/>
      <c r="G534" s="119"/>
      <c r="H534" s="119"/>
      <c r="I534" s="116"/>
      <c r="J534" s="116"/>
      <c r="K534" s="116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</row>
    <row r="535" spans="1:48" s="80" customFormat="1" ht="18">
      <c r="A535" s="118"/>
      <c r="B535" s="119"/>
      <c r="C535" s="119"/>
      <c r="D535" s="119"/>
      <c r="E535" s="119"/>
      <c r="F535" s="119"/>
      <c r="G535" s="119"/>
      <c r="H535" s="119"/>
      <c r="I535" s="116"/>
      <c r="J535" s="116"/>
      <c r="K535" s="116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</row>
    <row r="536" spans="1:48" s="80" customFormat="1" ht="18">
      <c r="A536" s="118"/>
      <c r="B536" s="119"/>
      <c r="C536" s="119"/>
      <c r="D536" s="119"/>
      <c r="E536" s="119"/>
      <c r="F536" s="119"/>
      <c r="G536" s="119"/>
      <c r="H536" s="119"/>
      <c r="I536" s="116"/>
      <c r="J536" s="116"/>
      <c r="K536" s="116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</row>
    <row r="537" spans="1:48" s="80" customFormat="1" ht="18">
      <c r="A537" s="118"/>
      <c r="B537" s="119"/>
      <c r="C537" s="119"/>
      <c r="D537" s="119"/>
      <c r="E537" s="119"/>
      <c r="F537" s="119"/>
      <c r="G537" s="119"/>
      <c r="H537" s="119"/>
      <c r="I537" s="116"/>
      <c r="J537" s="116"/>
      <c r="K537" s="116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</row>
    <row r="538" spans="1:48" s="80" customFormat="1" ht="18">
      <c r="A538" s="118"/>
      <c r="B538" s="119"/>
      <c r="C538" s="119"/>
      <c r="D538" s="119"/>
      <c r="E538" s="119"/>
      <c r="F538" s="119"/>
      <c r="G538" s="119"/>
      <c r="H538" s="119"/>
      <c r="I538" s="116"/>
      <c r="J538" s="116"/>
      <c r="K538" s="116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  <c r="AV538" s="79"/>
    </row>
    <row r="539" spans="1:48" s="80" customFormat="1" ht="18">
      <c r="A539" s="118"/>
      <c r="B539" s="119"/>
      <c r="C539" s="119"/>
      <c r="D539" s="119"/>
      <c r="E539" s="119"/>
      <c r="F539" s="119"/>
      <c r="G539" s="119"/>
      <c r="H539" s="119"/>
      <c r="I539" s="116"/>
      <c r="J539" s="116"/>
      <c r="K539" s="116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</row>
    <row r="540" spans="1:48" s="80" customFormat="1" ht="18">
      <c r="A540" s="118"/>
      <c r="B540" s="119"/>
      <c r="C540" s="119"/>
      <c r="D540" s="119"/>
      <c r="E540" s="119"/>
      <c r="F540" s="119"/>
      <c r="G540" s="119"/>
      <c r="H540" s="119"/>
      <c r="I540" s="116"/>
      <c r="J540" s="116"/>
      <c r="K540" s="116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  <c r="AV540" s="79"/>
    </row>
    <row r="541" spans="1:48" s="80" customFormat="1" ht="18">
      <c r="A541" s="118"/>
      <c r="B541" s="119"/>
      <c r="C541" s="119"/>
      <c r="D541" s="119"/>
      <c r="E541" s="119"/>
      <c r="F541" s="119"/>
      <c r="G541" s="119"/>
      <c r="H541" s="119"/>
      <c r="I541" s="116"/>
      <c r="J541" s="116"/>
      <c r="K541" s="116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</row>
    <row r="542" spans="1:48" s="80" customFormat="1" ht="18">
      <c r="A542" s="118"/>
      <c r="B542" s="119"/>
      <c r="C542" s="119"/>
      <c r="D542" s="119"/>
      <c r="E542" s="119"/>
      <c r="F542" s="119"/>
      <c r="G542" s="119"/>
      <c r="H542" s="119"/>
      <c r="I542" s="116"/>
      <c r="J542" s="116"/>
      <c r="K542" s="116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  <c r="AU542" s="79"/>
      <c r="AV542" s="79"/>
    </row>
    <row r="543" spans="1:48" s="80" customFormat="1" ht="18">
      <c r="A543" s="118"/>
      <c r="B543" s="119"/>
      <c r="C543" s="119"/>
      <c r="D543" s="119"/>
      <c r="E543" s="119"/>
      <c r="F543" s="119"/>
      <c r="G543" s="119"/>
      <c r="H543" s="119"/>
      <c r="I543" s="116"/>
      <c r="J543" s="116"/>
      <c r="K543" s="116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  <c r="AV543" s="79"/>
    </row>
    <row r="544" spans="1:48" s="80" customFormat="1" ht="18">
      <c r="A544" s="118"/>
      <c r="B544" s="119"/>
      <c r="C544" s="119"/>
      <c r="D544" s="119"/>
      <c r="E544" s="119"/>
      <c r="F544" s="119"/>
      <c r="G544" s="119"/>
      <c r="H544" s="119"/>
      <c r="I544" s="116"/>
      <c r="J544" s="116"/>
      <c r="K544" s="116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  <c r="AV544" s="79"/>
    </row>
    <row r="545" spans="1:48" s="80" customFormat="1" ht="18">
      <c r="A545" s="118"/>
      <c r="B545" s="119"/>
      <c r="C545" s="119"/>
      <c r="D545" s="119"/>
      <c r="E545" s="119"/>
      <c r="F545" s="119"/>
      <c r="G545" s="119"/>
      <c r="H545" s="119"/>
      <c r="I545" s="116"/>
      <c r="J545" s="116"/>
      <c r="K545" s="116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</row>
    <row r="546" spans="1:48" s="80" customFormat="1" ht="18">
      <c r="A546" s="118"/>
      <c r="B546" s="119"/>
      <c r="C546" s="119"/>
      <c r="D546" s="119"/>
      <c r="E546" s="119"/>
      <c r="F546" s="119"/>
      <c r="G546" s="119"/>
      <c r="H546" s="119"/>
      <c r="I546" s="116"/>
      <c r="J546" s="116"/>
      <c r="K546" s="116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  <c r="AV546" s="79"/>
    </row>
    <row r="547" spans="1:48" s="80" customFormat="1" ht="18">
      <c r="A547" s="118"/>
      <c r="B547" s="119"/>
      <c r="C547" s="119"/>
      <c r="D547" s="119"/>
      <c r="E547" s="119"/>
      <c r="F547" s="119"/>
      <c r="G547" s="119"/>
      <c r="H547" s="119"/>
      <c r="I547" s="116"/>
      <c r="J547" s="116"/>
      <c r="K547" s="116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  <c r="AU547" s="79"/>
      <c r="AV547" s="79"/>
    </row>
    <row r="548" spans="1:48" s="80" customFormat="1" ht="18">
      <c r="A548" s="118"/>
      <c r="B548" s="119"/>
      <c r="C548" s="119"/>
      <c r="D548" s="119"/>
      <c r="E548" s="119"/>
      <c r="F548" s="119"/>
      <c r="G548" s="119"/>
      <c r="H548" s="119"/>
      <c r="I548" s="116"/>
      <c r="J548" s="116"/>
      <c r="K548" s="116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</row>
    <row r="549" spans="1:48" s="80" customFormat="1" ht="18">
      <c r="A549" s="118"/>
      <c r="B549" s="119"/>
      <c r="C549" s="119"/>
      <c r="D549" s="119"/>
      <c r="E549" s="119"/>
      <c r="F549" s="119"/>
      <c r="G549" s="119"/>
      <c r="H549" s="119"/>
      <c r="I549" s="116"/>
      <c r="J549" s="116"/>
      <c r="K549" s="116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79"/>
    </row>
    <row r="550" spans="1:48" s="80" customFormat="1" ht="18">
      <c r="A550" s="118"/>
      <c r="B550" s="119"/>
      <c r="C550" s="119"/>
      <c r="D550" s="119"/>
      <c r="E550" s="119"/>
      <c r="F550" s="119"/>
      <c r="G550" s="119"/>
      <c r="H550" s="119"/>
      <c r="I550" s="116"/>
      <c r="J550" s="116"/>
      <c r="K550" s="116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  <c r="AU550" s="79"/>
      <c r="AV550" s="79"/>
    </row>
    <row r="551" spans="1:48" s="80" customFormat="1" ht="18">
      <c r="A551" s="118"/>
      <c r="B551" s="119"/>
      <c r="C551" s="119"/>
      <c r="D551" s="119"/>
      <c r="E551" s="119"/>
      <c r="F551" s="119"/>
      <c r="G551" s="119"/>
      <c r="H551" s="119"/>
      <c r="I551" s="116"/>
      <c r="J551" s="116"/>
      <c r="K551" s="116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  <c r="AV551" s="79"/>
    </row>
    <row r="552" spans="1:48" s="80" customFormat="1" ht="18">
      <c r="A552" s="118"/>
      <c r="B552" s="119"/>
      <c r="C552" s="119"/>
      <c r="D552" s="119"/>
      <c r="E552" s="119"/>
      <c r="F552" s="119"/>
      <c r="G552" s="119"/>
      <c r="H552" s="119"/>
      <c r="I552" s="116"/>
      <c r="J552" s="116"/>
      <c r="K552" s="116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79"/>
    </row>
    <row r="553" spans="1:48" s="80" customFormat="1" ht="18">
      <c r="A553" s="118"/>
      <c r="B553" s="119"/>
      <c r="C553" s="119"/>
      <c r="D553" s="119"/>
      <c r="E553" s="119"/>
      <c r="F553" s="119"/>
      <c r="G553" s="119"/>
      <c r="H553" s="119"/>
      <c r="I553" s="116"/>
      <c r="J553" s="116"/>
      <c r="K553" s="116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  <c r="AV553" s="79"/>
    </row>
    <row r="554" spans="1:48" s="80" customFormat="1" ht="18">
      <c r="A554" s="118"/>
      <c r="B554" s="119"/>
      <c r="C554" s="119"/>
      <c r="D554" s="119"/>
      <c r="E554" s="119"/>
      <c r="F554" s="119"/>
      <c r="G554" s="119"/>
      <c r="H554" s="119"/>
      <c r="I554" s="116"/>
      <c r="J554" s="116"/>
      <c r="K554" s="116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  <c r="AU554" s="79"/>
      <c r="AV554" s="79"/>
    </row>
    <row r="555" spans="1:48" s="80" customFormat="1" ht="18">
      <c r="A555" s="118"/>
      <c r="B555" s="119"/>
      <c r="C555" s="119"/>
      <c r="D555" s="119"/>
      <c r="E555" s="119"/>
      <c r="F555" s="119"/>
      <c r="G555" s="119"/>
      <c r="H555" s="119"/>
      <c r="I555" s="116"/>
      <c r="J555" s="116"/>
      <c r="K555" s="116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  <c r="AV555" s="79"/>
    </row>
    <row r="556" spans="1:48" s="80" customFormat="1" ht="18">
      <c r="A556" s="118"/>
      <c r="B556" s="119"/>
      <c r="C556" s="119"/>
      <c r="D556" s="119"/>
      <c r="E556" s="119"/>
      <c r="F556" s="119"/>
      <c r="G556" s="119"/>
      <c r="H556" s="119"/>
      <c r="I556" s="116"/>
      <c r="J556" s="116"/>
      <c r="K556" s="116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</row>
    <row r="557" spans="1:48" s="80" customFormat="1" ht="18">
      <c r="A557" s="118"/>
      <c r="B557" s="119"/>
      <c r="C557" s="119"/>
      <c r="D557" s="119"/>
      <c r="E557" s="119"/>
      <c r="F557" s="119"/>
      <c r="G557" s="119"/>
      <c r="H557" s="119"/>
      <c r="I557" s="116"/>
      <c r="J557" s="116"/>
      <c r="K557" s="116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</row>
    <row r="558" spans="1:48" s="80" customFormat="1" ht="18">
      <c r="A558" s="118"/>
      <c r="B558" s="119"/>
      <c r="C558" s="119"/>
      <c r="D558" s="119"/>
      <c r="E558" s="119"/>
      <c r="F558" s="119"/>
      <c r="G558" s="119"/>
      <c r="H558" s="119"/>
      <c r="I558" s="116"/>
      <c r="J558" s="116"/>
      <c r="K558" s="116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  <c r="AV558" s="79"/>
    </row>
    <row r="559" spans="1:48" s="80" customFormat="1" ht="18">
      <c r="A559" s="118"/>
      <c r="B559" s="119"/>
      <c r="C559" s="119"/>
      <c r="D559" s="119"/>
      <c r="E559" s="119"/>
      <c r="F559" s="119"/>
      <c r="G559" s="119"/>
      <c r="H559" s="119"/>
      <c r="I559" s="116"/>
      <c r="J559" s="116"/>
      <c r="K559" s="116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  <c r="AV559" s="79"/>
    </row>
    <row r="560" spans="1:48" s="80" customFormat="1" ht="18">
      <c r="A560" s="118"/>
      <c r="B560" s="119"/>
      <c r="C560" s="119"/>
      <c r="D560" s="119"/>
      <c r="E560" s="119"/>
      <c r="F560" s="119"/>
      <c r="G560" s="119"/>
      <c r="H560" s="119"/>
      <c r="I560" s="116"/>
      <c r="J560" s="116"/>
      <c r="K560" s="116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  <c r="AV560" s="79"/>
    </row>
    <row r="561" spans="1:48" s="80" customFormat="1" ht="18">
      <c r="A561" s="118"/>
      <c r="B561" s="119"/>
      <c r="C561" s="119"/>
      <c r="D561" s="119"/>
      <c r="E561" s="119"/>
      <c r="F561" s="119"/>
      <c r="G561" s="119"/>
      <c r="H561" s="119"/>
      <c r="I561" s="116"/>
      <c r="J561" s="116"/>
      <c r="K561" s="116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  <c r="AV561" s="79"/>
    </row>
    <row r="562" spans="1:48" s="80" customFormat="1" ht="18">
      <c r="A562" s="118"/>
      <c r="B562" s="119"/>
      <c r="C562" s="119"/>
      <c r="D562" s="119"/>
      <c r="E562" s="119"/>
      <c r="F562" s="119"/>
      <c r="G562" s="119"/>
      <c r="H562" s="119"/>
      <c r="I562" s="116"/>
      <c r="J562" s="116"/>
      <c r="K562" s="116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  <c r="AU562" s="79"/>
      <c r="AV562" s="79"/>
    </row>
    <row r="563" spans="1:48" s="80" customFormat="1" ht="18">
      <c r="A563" s="118"/>
      <c r="B563" s="119"/>
      <c r="C563" s="119"/>
      <c r="D563" s="119"/>
      <c r="E563" s="119"/>
      <c r="F563" s="119"/>
      <c r="G563" s="119"/>
      <c r="H563" s="119"/>
      <c r="I563" s="116"/>
      <c r="J563" s="116"/>
      <c r="K563" s="116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  <c r="AV563" s="79"/>
    </row>
    <row r="564" spans="1:48" s="80" customFormat="1" ht="18">
      <c r="A564" s="118"/>
      <c r="B564" s="119"/>
      <c r="C564" s="119"/>
      <c r="D564" s="119"/>
      <c r="E564" s="119"/>
      <c r="F564" s="119"/>
      <c r="G564" s="119"/>
      <c r="H564" s="119"/>
      <c r="I564" s="116"/>
      <c r="J564" s="116"/>
      <c r="K564" s="116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79"/>
    </row>
    <row r="565" spans="1:48" s="80" customFormat="1" ht="18">
      <c r="A565" s="118"/>
      <c r="B565" s="119"/>
      <c r="C565" s="119"/>
      <c r="D565" s="119"/>
      <c r="E565" s="119"/>
      <c r="F565" s="119"/>
      <c r="G565" s="119"/>
      <c r="H565" s="119"/>
      <c r="I565" s="116"/>
      <c r="J565" s="116"/>
      <c r="K565" s="116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</row>
    <row r="566" spans="1:48" s="80" customFormat="1" ht="18">
      <c r="A566" s="118"/>
      <c r="B566" s="119"/>
      <c r="C566" s="119"/>
      <c r="D566" s="119"/>
      <c r="E566" s="119"/>
      <c r="F566" s="119"/>
      <c r="G566" s="119"/>
      <c r="H566" s="119"/>
      <c r="I566" s="116"/>
      <c r="J566" s="116"/>
      <c r="K566" s="116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  <c r="AV566" s="79"/>
    </row>
    <row r="567" spans="1:48" s="80" customFormat="1" ht="18">
      <c r="A567" s="118"/>
      <c r="B567" s="119"/>
      <c r="C567" s="119"/>
      <c r="D567" s="119"/>
      <c r="E567" s="119"/>
      <c r="F567" s="119"/>
      <c r="G567" s="119"/>
      <c r="H567" s="119"/>
      <c r="I567" s="116"/>
      <c r="J567" s="116"/>
      <c r="K567" s="116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79"/>
    </row>
    <row r="568" spans="1:48" s="80" customFormat="1" ht="18">
      <c r="A568" s="118"/>
      <c r="B568" s="119"/>
      <c r="C568" s="119"/>
      <c r="D568" s="119"/>
      <c r="E568" s="119"/>
      <c r="F568" s="119"/>
      <c r="G568" s="119"/>
      <c r="H568" s="119"/>
      <c r="I568" s="116"/>
      <c r="J568" s="116"/>
      <c r="K568" s="116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  <c r="AV568" s="79"/>
    </row>
    <row r="569" spans="1:48" s="80" customFormat="1" ht="18">
      <c r="A569" s="118"/>
      <c r="B569" s="119"/>
      <c r="C569" s="119"/>
      <c r="D569" s="119"/>
      <c r="E569" s="119"/>
      <c r="F569" s="119"/>
      <c r="G569" s="119"/>
      <c r="H569" s="119"/>
      <c r="I569" s="116"/>
      <c r="J569" s="116"/>
      <c r="K569" s="116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  <c r="AV569" s="79"/>
    </row>
    <row r="570" spans="1:48" s="80" customFormat="1" ht="18">
      <c r="A570" s="118"/>
      <c r="B570" s="119"/>
      <c r="C570" s="119"/>
      <c r="D570" s="119"/>
      <c r="E570" s="119"/>
      <c r="F570" s="119"/>
      <c r="G570" s="119"/>
      <c r="H570" s="119"/>
      <c r="I570" s="116"/>
      <c r="J570" s="116"/>
      <c r="K570" s="116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  <c r="AV570" s="79"/>
    </row>
    <row r="571" spans="1:48" s="80" customFormat="1" ht="18">
      <c r="A571" s="118"/>
      <c r="B571" s="119"/>
      <c r="C571" s="119"/>
      <c r="D571" s="119"/>
      <c r="E571" s="119"/>
      <c r="F571" s="119"/>
      <c r="G571" s="119"/>
      <c r="H571" s="119"/>
      <c r="I571" s="116"/>
      <c r="J571" s="116"/>
      <c r="K571" s="116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  <c r="AV571" s="79"/>
    </row>
    <row r="572" spans="1:48" s="80" customFormat="1" ht="18">
      <c r="A572" s="118"/>
      <c r="B572" s="119"/>
      <c r="C572" s="119"/>
      <c r="D572" s="119"/>
      <c r="E572" s="119"/>
      <c r="F572" s="119"/>
      <c r="G572" s="119"/>
      <c r="H572" s="119"/>
      <c r="I572" s="116"/>
      <c r="J572" s="116"/>
      <c r="K572" s="116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</row>
    <row r="573" spans="1:48" s="80" customFormat="1" ht="18">
      <c r="A573" s="118"/>
      <c r="B573" s="119"/>
      <c r="C573" s="119"/>
      <c r="D573" s="119"/>
      <c r="E573" s="119"/>
      <c r="F573" s="119"/>
      <c r="G573" s="119"/>
      <c r="H573" s="119"/>
      <c r="I573" s="116"/>
      <c r="J573" s="116"/>
      <c r="K573" s="116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  <c r="AU573" s="79"/>
      <c r="AV573" s="79"/>
    </row>
    <row r="574" spans="1:48" s="80" customFormat="1" ht="18">
      <c r="A574" s="118"/>
      <c r="B574" s="119"/>
      <c r="C574" s="119"/>
      <c r="D574" s="119"/>
      <c r="E574" s="119"/>
      <c r="F574" s="119"/>
      <c r="G574" s="119"/>
      <c r="H574" s="119"/>
      <c r="I574" s="116"/>
      <c r="J574" s="116"/>
      <c r="K574" s="116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  <c r="AV574" s="79"/>
    </row>
    <row r="575" spans="1:48" s="80" customFormat="1" ht="18">
      <c r="A575" s="118"/>
      <c r="B575" s="119"/>
      <c r="C575" s="119"/>
      <c r="D575" s="119"/>
      <c r="E575" s="119"/>
      <c r="F575" s="119"/>
      <c r="G575" s="119"/>
      <c r="H575" s="119"/>
      <c r="I575" s="116"/>
      <c r="J575" s="116"/>
      <c r="K575" s="116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  <c r="AV575" s="79"/>
    </row>
    <row r="576" spans="1:48" s="80" customFormat="1" ht="18">
      <c r="A576" s="118"/>
      <c r="B576" s="119"/>
      <c r="C576" s="119"/>
      <c r="D576" s="119"/>
      <c r="E576" s="119"/>
      <c r="F576" s="119"/>
      <c r="G576" s="119"/>
      <c r="H576" s="119"/>
      <c r="I576" s="116"/>
      <c r="J576" s="116"/>
      <c r="K576" s="116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  <c r="AV576" s="79"/>
    </row>
    <row r="577" spans="1:48" s="80" customFormat="1" ht="18">
      <c r="A577" s="118"/>
      <c r="B577" s="119"/>
      <c r="C577" s="119"/>
      <c r="D577" s="119"/>
      <c r="E577" s="119"/>
      <c r="F577" s="119"/>
      <c r="G577" s="119"/>
      <c r="H577" s="119"/>
      <c r="I577" s="116"/>
      <c r="J577" s="116"/>
      <c r="K577" s="116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  <c r="AV577" s="79"/>
    </row>
    <row r="578" spans="1:48" s="80" customFormat="1" ht="18">
      <c r="A578" s="118"/>
      <c r="B578" s="119"/>
      <c r="C578" s="119"/>
      <c r="D578" s="119"/>
      <c r="E578" s="119"/>
      <c r="F578" s="119"/>
      <c r="G578" s="119"/>
      <c r="H578" s="119"/>
      <c r="I578" s="116"/>
      <c r="J578" s="116"/>
      <c r="K578" s="116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9"/>
      <c r="AU578" s="79"/>
      <c r="AV578" s="79"/>
    </row>
    <row r="579" spans="1:48" s="80" customFormat="1" ht="18">
      <c r="A579" s="118"/>
      <c r="B579" s="119"/>
      <c r="C579" s="119"/>
      <c r="D579" s="119"/>
      <c r="E579" s="119"/>
      <c r="F579" s="119"/>
      <c r="G579" s="119"/>
      <c r="H579" s="119"/>
      <c r="I579" s="116"/>
      <c r="J579" s="116"/>
      <c r="K579" s="116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79"/>
    </row>
    <row r="580" spans="1:48" s="80" customFormat="1" ht="18">
      <c r="A580" s="118"/>
      <c r="B580" s="119"/>
      <c r="C580" s="119"/>
      <c r="D580" s="119"/>
      <c r="E580" s="119"/>
      <c r="F580" s="119"/>
      <c r="G580" s="119"/>
      <c r="H580" s="119"/>
      <c r="I580" s="116"/>
      <c r="J580" s="116"/>
      <c r="K580" s="116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  <c r="AV580" s="79"/>
    </row>
    <row r="581" spans="1:48" s="80" customFormat="1" ht="18">
      <c r="A581" s="118"/>
      <c r="B581" s="119"/>
      <c r="C581" s="119"/>
      <c r="D581" s="119"/>
      <c r="E581" s="119"/>
      <c r="F581" s="119"/>
      <c r="G581" s="119"/>
      <c r="H581" s="119"/>
      <c r="I581" s="116"/>
      <c r="J581" s="116"/>
      <c r="K581" s="116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  <c r="AV581" s="79"/>
    </row>
    <row r="582" spans="1:48" s="80" customFormat="1" ht="18">
      <c r="A582" s="118"/>
      <c r="B582" s="119"/>
      <c r="C582" s="119"/>
      <c r="D582" s="119"/>
      <c r="E582" s="119"/>
      <c r="F582" s="119"/>
      <c r="G582" s="119"/>
      <c r="H582" s="119"/>
      <c r="I582" s="116"/>
      <c r="J582" s="116"/>
      <c r="K582" s="116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79"/>
    </row>
    <row r="583" spans="1:48" s="80" customFormat="1" ht="18">
      <c r="A583" s="118"/>
      <c r="B583" s="119"/>
      <c r="C583" s="119"/>
      <c r="D583" s="119"/>
      <c r="E583" s="119"/>
      <c r="F583" s="119"/>
      <c r="G583" s="119"/>
      <c r="H583" s="119"/>
      <c r="I583" s="116"/>
      <c r="J583" s="116"/>
      <c r="K583" s="116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  <c r="AV583" s="79"/>
    </row>
    <row r="584" spans="1:48" s="80" customFormat="1" ht="18">
      <c r="A584" s="118"/>
      <c r="B584" s="119"/>
      <c r="C584" s="119"/>
      <c r="D584" s="119"/>
      <c r="E584" s="119"/>
      <c r="F584" s="119"/>
      <c r="G584" s="119"/>
      <c r="H584" s="119"/>
      <c r="I584" s="116"/>
      <c r="J584" s="116"/>
      <c r="K584" s="116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  <c r="AV584" s="79"/>
    </row>
    <row r="585" spans="1:48" s="80" customFormat="1" ht="18">
      <c r="A585" s="118"/>
      <c r="B585" s="119"/>
      <c r="C585" s="119"/>
      <c r="D585" s="119"/>
      <c r="E585" s="119"/>
      <c r="F585" s="119"/>
      <c r="G585" s="119"/>
      <c r="H585" s="119"/>
      <c r="I585" s="116"/>
      <c r="J585" s="116"/>
      <c r="K585" s="116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  <c r="AV585" s="79"/>
    </row>
    <row r="586" spans="1:48" s="80" customFormat="1" ht="18">
      <c r="A586" s="118"/>
      <c r="B586" s="119"/>
      <c r="C586" s="119"/>
      <c r="D586" s="119"/>
      <c r="E586" s="119"/>
      <c r="F586" s="119"/>
      <c r="G586" s="119"/>
      <c r="H586" s="119"/>
      <c r="I586" s="116"/>
      <c r="J586" s="116"/>
      <c r="K586" s="116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  <c r="AV586" s="79"/>
    </row>
    <row r="587" spans="1:48" s="80" customFormat="1" ht="18">
      <c r="A587" s="118"/>
      <c r="B587" s="119"/>
      <c r="C587" s="119"/>
      <c r="D587" s="119"/>
      <c r="E587" s="119"/>
      <c r="F587" s="119"/>
      <c r="G587" s="119"/>
      <c r="H587" s="119"/>
      <c r="I587" s="116"/>
      <c r="J587" s="116"/>
      <c r="K587" s="116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  <c r="AV587" s="79"/>
    </row>
    <row r="588" spans="1:48" s="80" customFormat="1" ht="18">
      <c r="A588" s="118"/>
      <c r="B588" s="119"/>
      <c r="C588" s="119"/>
      <c r="D588" s="119"/>
      <c r="E588" s="119"/>
      <c r="F588" s="119"/>
      <c r="G588" s="119"/>
      <c r="H588" s="119"/>
      <c r="I588" s="116"/>
      <c r="J588" s="116"/>
      <c r="K588" s="116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  <c r="AV588" s="79"/>
    </row>
    <row r="589" spans="1:48" s="80" customFormat="1" ht="18">
      <c r="A589" s="118"/>
      <c r="B589" s="119"/>
      <c r="C589" s="119"/>
      <c r="D589" s="119"/>
      <c r="E589" s="119"/>
      <c r="F589" s="119"/>
      <c r="G589" s="119"/>
      <c r="H589" s="119"/>
      <c r="I589" s="116"/>
      <c r="J589" s="116"/>
      <c r="K589" s="116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9"/>
    </row>
    <row r="590" spans="1:48" s="80" customFormat="1" ht="18">
      <c r="A590" s="118"/>
      <c r="B590" s="119"/>
      <c r="C590" s="119"/>
      <c r="D590" s="119"/>
      <c r="E590" s="119"/>
      <c r="F590" s="119"/>
      <c r="G590" s="119"/>
      <c r="H590" s="119"/>
      <c r="I590" s="116"/>
      <c r="J590" s="116"/>
      <c r="K590" s="116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  <c r="AV590" s="79"/>
    </row>
    <row r="591" spans="1:48" s="80" customFormat="1" ht="18">
      <c r="A591" s="118"/>
      <c r="B591" s="119"/>
      <c r="C591" s="119"/>
      <c r="D591" s="119"/>
      <c r="E591" s="119"/>
      <c r="F591" s="119"/>
      <c r="G591" s="119"/>
      <c r="H591" s="119"/>
      <c r="I591" s="116"/>
      <c r="J591" s="116"/>
      <c r="K591" s="116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9"/>
    </row>
    <row r="592" spans="1:48" s="80" customFormat="1" ht="18">
      <c r="A592" s="118"/>
      <c r="B592" s="119"/>
      <c r="C592" s="119"/>
      <c r="D592" s="119"/>
      <c r="E592" s="119"/>
      <c r="F592" s="119"/>
      <c r="G592" s="119"/>
      <c r="H592" s="119"/>
      <c r="I592" s="116"/>
      <c r="J592" s="116"/>
      <c r="K592" s="116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  <c r="AV592" s="79"/>
    </row>
    <row r="593" spans="1:48" s="80" customFormat="1" ht="18">
      <c r="A593" s="118"/>
      <c r="B593" s="119"/>
      <c r="C593" s="119"/>
      <c r="D593" s="119"/>
      <c r="E593" s="119"/>
      <c r="F593" s="119"/>
      <c r="G593" s="119"/>
      <c r="H593" s="119"/>
      <c r="I593" s="116"/>
      <c r="J593" s="116"/>
      <c r="K593" s="116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9"/>
    </row>
    <row r="594" spans="1:48" s="80" customFormat="1" ht="18">
      <c r="A594" s="118"/>
      <c r="B594" s="119"/>
      <c r="C594" s="119"/>
      <c r="D594" s="119"/>
      <c r="E594" s="119"/>
      <c r="F594" s="119"/>
      <c r="G594" s="119"/>
      <c r="H594" s="119"/>
      <c r="I594" s="116"/>
      <c r="J594" s="116"/>
      <c r="K594" s="116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79"/>
    </row>
    <row r="595" spans="1:48" s="80" customFormat="1" ht="18">
      <c r="A595" s="118"/>
      <c r="B595" s="119"/>
      <c r="C595" s="119"/>
      <c r="D595" s="119"/>
      <c r="E595" s="119"/>
      <c r="F595" s="119"/>
      <c r="G595" s="119"/>
      <c r="H595" s="119"/>
      <c r="I595" s="116"/>
      <c r="J595" s="116"/>
      <c r="K595" s="116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9"/>
    </row>
    <row r="596" spans="1:48" s="80" customFormat="1" ht="18">
      <c r="A596" s="118"/>
      <c r="B596" s="119"/>
      <c r="C596" s="119"/>
      <c r="D596" s="119"/>
      <c r="E596" s="119"/>
      <c r="F596" s="119"/>
      <c r="G596" s="119"/>
      <c r="H596" s="119"/>
      <c r="I596" s="116"/>
      <c r="J596" s="116"/>
      <c r="K596" s="116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9"/>
    </row>
    <row r="597" spans="1:48" s="80" customFormat="1" ht="18">
      <c r="A597" s="118"/>
      <c r="B597" s="119"/>
      <c r="C597" s="119"/>
      <c r="D597" s="119"/>
      <c r="E597" s="119"/>
      <c r="F597" s="119"/>
      <c r="G597" s="119"/>
      <c r="H597" s="119"/>
      <c r="I597" s="116"/>
      <c r="J597" s="116"/>
      <c r="K597" s="116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79"/>
    </row>
    <row r="598" spans="1:48" s="80" customFormat="1" ht="18">
      <c r="A598" s="118"/>
      <c r="B598" s="119"/>
      <c r="C598" s="119"/>
      <c r="D598" s="119"/>
      <c r="E598" s="119"/>
      <c r="F598" s="119"/>
      <c r="G598" s="119"/>
      <c r="H598" s="119"/>
      <c r="I598" s="116"/>
      <c r="J598" s="116"/>
      <c r="K598" s="116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  <c r="AV598" s="79"/>
    </row>
    <row r="599" spans="1:48" s="80" customFormat="1" ht="18">
      <c r="A599" s="118"/>
      <c r="B599" s="119"/>
      <c r="C599" s="119"/>
      <c r="D599" s="119"/>
      <c r="E599" s="119"/>
      <c r="F599" s="119"/>
      <c r="G599" s="119"/>
      <c r="H599" s="119"/>
      <c r="I599" s="116"/>
      <c r="J599" s="116"/>
      <c r="K599" s="116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  <c r="AV599" s="79"/>
    </row>
    <row r="600" spans="1:48" s="80" customFormat="1" ht="18">
      <c r="A600" s="118"/>
      <c r="B600" s="119"/>
      <c r="C600" s="119"/>
      <c r="D600" s="119"/>
      <c r="E600" s="119"/>
      <c r="F600" s="119"/>
      <c r="G600" s="119"/>
      <c r="H600" s="119"/>
      <c r="I600" s="116"/>
      <c r="J600" s="116"/>
      <c r="K600" s="116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  <c r="AV600" s="79"/>
    </row>
    <row r="601" spans="1:48" s="80" customFormat="1" ht="18">
      <c r="A601" s="118"/>
      <c r="B601" s="119"/>
      <c r="C601" s="119"/>
      <c r="D601" s="119"/>
      <c r="E601" s="119"/>
      <c r="F601" s="119"/>
      <c r="G601" s="119"/>
      <c r="H601" s="119"/>
      <c r="I601" s="116"/>
      <c r="J601" s="116"/>
      <c r="K601" s="116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  <c r="AV601" s="79"/>
    </row>
    <row r="602" spans="1:48" s="80" customFormat="1" ht="18">
      <c r="A602" s="118"/>
      <c r="B602" s="119"/>
      <c r="C602" s="119"/>
      <c r="D602" s="119"/>
      <c r="E602" s="119"/>
      <c r="F602" s="119"/>
      <c r="G602" s="119"/>
      <c r="H602" s="119"/>
      <c r="I602" s="116"/>
      <c r="J602" s="116"/>
      <c r="K602" s="116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  <c r="AV602" s="79"/>
    </row>
    <row r="603" spans="1:48" s="80" customFormat="1" ht="18">
      <c r="A603" s="118"/>
      <c r="B603" s="119"/>
      <c r="C603" s="119"/>
      <c r="D603" s="119"/>
      <c r="E603" s="119"/>
      <c r="F603" s="119"/>
      <c r="G603" s="119"/>
      <c r="H603" s="119"/>
      <c r="I603" s="116"/>
      <c r="J603" s="116"/>
      <c r="K603" s="116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  <c r="AV603" s="79"/>
    </row>
    <row r="604" spans="1:48" s="80" customFormat="1" ht="18">
      <c r="A604" s="118"/>
      <c r="B604" s="119"/>
      <c r="C604" s="119"/>
      <c r="D604" s="119"/>
      <c r="E604" s="119"/>
      <c r="F604" s="119"/>
      <c r="G604" s="119"/>
      <c r="H604" s="119"/>
      <c r="I604" s="116"/>
      <c r="J604" s="116"/>
      <c r="K604" s="116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  <c r="AU604" s="79"/>
      <c r="AV604" s="79"/>
    </row>
    <row r="605" spans="1:48" s="80" customFormat="1" ht="18">
      <c r="A605" s="118"/>
      <c r="B605" s="119"/>
      <c r="C605" s="119"/>
      <c r="D605" s="119"/>
      <c r="E605" s="119"/>
      <c r="F605" s="119"/>
      <c r="G605" s="119"/>
      <c r="H605" s="119"/>
      <c r="I605" s="116"/>
      <c r="J605" s="116"/>
      <c r="K605" s="116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  <c r="AU605" s="79"/>
      <c r="AV605" s="79"/>
    </row>
    <row r="606" spans="1:48" s="80" customFormat="1" ht="18">
      <c r="A606" s="118"/>
      <c r="B606" s="119"/>
      <c r="C606" s="119"/>
      <c r="D606" s="119"/>
      <c r="E606" s="119"/>
      <c r="F606" s="119"/>
      <c r="G606" s="119"/>
      <c r="H606" s="119"/>
      <c r="I606" s="116"/>
      <c r="J606" s="116"/>
      <c r="K606" s="116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  <c r="AS606" s="79"/>
      <c r="AT606" s="79"/>
      <c r="AU606" s="79"/>
      <c r="AV606" s="79"/>
    </row>
    <row r="607" spans="1:48" s="80" customFormat="1" ht="18">
      <c r="A607" s="118"/>
      <c r="B607" s="119"/>
      <c r="C607" s="119"/>
      <c r="D607" s="119"/>
      <c r="E607" s="119"/>
      <c r="F607" s="119"/>
      <c r="G607" s="119"/>
      <c r="H607" s="119"/>
      <c r="I607" s="116"/>
      <c r="J607" s="116"/>
      <c r="K607" s="116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9"/>
    </row>
    <row r="608" spans="1:48" s="80" customFormat="1" ht="18">
      <c r="A608" s="118"/>
      <c r="B608" s="119"/>
      <c r="C608" s="119"/>
      <c r="D608" s="119"/>
      <c r="E608" s="119"/>
      <c r="F608" s="119"/>
      <c r="G608" s="119"/>
      <c r="H608" s="119"/>
      <c r="I608" s="116"/>
      <c r="J608" s="116"/>
      <c r="K608" s="116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9"/>
      <c r="AU608" s="79"/>
      <c r="AV608" s="79"/>
    </row>
    <row r="609" spans="1:48" s="80" customFormat="1" ht="18">
      <c r="A609" s="118"/>
      <c r="B609" s="119"/>
      <c r="C609" s="119"/>
      <c r="D609" s="119"/>
      <c r="E609" s="119"/>
      <c r="F609" s="119"/>
      <c r="G609" s="119"/>
      <c r="H609" s="119"/>
      <c r="I609" s="116"/>
      <c r="J609" s="116"/>
      <c r="K609" s="116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9"/>
      <c r="AU609" s="79"/>
      <c r="AV609" s="79"/>
    </row>
    <row r="610" spans="1:48" s="80" customFormat="1" ht="18">
      <c r="A610" s="118"/>
      <c r="B610" s="119"/>
      <c r="C610" s="119"/>
      <c r="D610" s="119"/>
      <c r="E610" s="119"/>
      <c r="F610" s="119"/>
      <c r="G610" s="119"/>
      <c r="H610" s="119"/>
      <c r="I610" s="116"/>
      <c r="J610" s="116"/>
      <c r="K610" s="116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  <c r="AU610" s="79"/>
      <c r="AV610" s="79"/>
    </row>
    <row r="611" spans="1:48" s="80" customFormat="1" ht="18">
      <c r="A611" s="118"/>
      <c r="B611" s="119"/>
      <c r="C611" s="119"/>
      <c r="D611" s="119"/>
      <c r="E611" s="119"/>
      <c r="F611" s="119"/>
      <c r="G611" s="119"/>
      <c r="H611" s="119"/>
      <c r="I611" s="116"/>
      <c r="J611" s="116"/>
      <c r="K611" s="116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  <c r="AU611" s="79"/>
      <c r="AV611" s="79"/>
    </row>
    <row r="612" spans="1:9" ht="18">
      <c r="A612" s="118"/>
      <c r="B612" s="119"/>
      <c r="C612" s="119"/>
      <c r="D612" s="119"/>
      <c r="E612" s="119"/>
      <c r="F612" s="119"/>
      <c r="G612" s="119"/>
      <c r="H612" s="119"/>
      <c r="I612" s="116"/>
    </row>
    <row r="613" spans="1:9" ht="18">
      <c r="A613" s="118"/>
      <c r="B613" s="119"/>
      <c r="C613" s="119"/>
      <c r="D613" s="119"/>
      <c r="E613" s="119"/>
      <c r="F613" s="119"/>
      <c r="G613" s="119"/>
      <c r="H613" s="119"/>
      <c r="I613" s="116"/>
    </row>
    <row r="614" spans="1:9" ht="18">
      <c r="A614" s="118"/>
      <c r="B614" s="119"/>
      <c r="C614" s="119"/>
      <c r="D614" s="119"/>
      <c r="E614" s="119"/>
      <c r="F614" s="119"/>
      <c r="G614" s="119"/>
      <c r="H614" s="119"/>
      <c r="I614" s="116"/>
    </row>
    <row r="615" spans="1:9" ht="18">
      <c r="A615" s="118"/>
      <c r="B615" s="119"/>
      <c r="C615" s="119"/>
      <c r="D615" s="119"/>
      <c r="E615" s="119"/>
      <c r="F615" s="119"/>
      <c r="G615" s="119"/>
      <c r="H615" s="119"/>
      <c r="I615" s="116"/>
    </row>
    <row r="616" spans="1:9" ht="18">
      <c r="A616" s="118"/>
      <c r="B616" s="119"/>
      <c r="C616" s="119"/>
      <c r="D616" s="119"/>
      <c r="E616" s="119"/>
      <c r="F616" s="119"/>
      <c r="G616" s="119"/>
      <c r="H616" s="119"/>
      <c r="I616" s="116"/>
    </row>
  </sheetData>
  <sheetProtection/>
  <mergeCells count="9">
    <mergeCell ref="A362:K362"/>
    <mergeCell ref="E1:K1"/>
    <mergeCell ref="A2:K2"/>
    <mergeCell ref="Q5:Q6"/>
    <mergeCell ref="R5:R6"/>
    <mergeCell ref="M5:M6"/>
    <mergeCell ref="N5:N6"/>
    <mergeCell ref="O5:O6"/>
    <mergeCell ref="P5:P6"/>
  </mergeCells>
  <printOptions horizontalCentered="1"/>
  <pageMargins left="0.3937007874015748" right="0.1968503937007874" top="0.7874015748031497" bottom="0.3937007874015748" header="0" footer="0"/>
  <pageSetup horizontalDpi="600" verticalDpi="600" orientation="portrait" paperSize="9" scale="90" r:id="rId1"/>
  <rowBreaks count="9" manualBreakCount="9">
    <brk id="32" max="10" man="1"/>
    <brk id="65" max="10" man="1"/>
    <brk id="99" max="10" man="1"/>
    <brk id="128" max="10" man="1"/>
    <brk id="166" max="10" man="1"/>
    <brk id="199" max="10" man="1"/>
    <brk id="273" max="10" man="1"/>
    <brk id="300" max="10" man="1"/>
    <brk id="365" max="10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Пользователь</cp:lastModifiedBy>
  <cp:lastPrinted>2013-03-29T11:56:01Z</cp:lastPrinted>
  <dcterms:created xsi:type="dcterms:W3CDTF">2006-11-13T05:36:17Z</dcterms:created>
  <dcterms:modified xsi:type="dcterms:W3CDTF">2013-05-14T18:13:17Z</dcterms:modified>
  <cp:category/>
  <cp:version/>
  <cp:contentType/>
  <cp:contentStatus/>
</cp:coreProperties>
</file>