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2"/>
  </bookViews>
  <sheets>
    <sheet name="прил3" sheetId="1" r:id="rId1"/>
    <sheet name="прил4 " sheetId="2" r:id="rId2"/>
    <sheet name="прил5" sheetId="3" r:id="rId3"/>
  </sheets>
  <definedNames>
    <definedName name="_xlnm.Print_Area" localSheetId="0">'прил3'!$A$1:$G$41</definedName>
    <definedName name="_xlnm.Print_Area" localSheetId="1">'прил4 '!$B$1:$J$403</definedName>
    <definedName name="_xlnm.Print_Area" localSheetId="2">'прил5'!$A$1:$K$499</definedName>
  </definedNames>
  <calcPr fullCalcOnLoad="1"/>
</workbook>
</file>

<file path=xl/sharedStrings.xml><?xml version="1.0" encoding="utf-8"?>
<sst xmlns="http://schemas.openxmlformats.org/spreadsheetml/2006/main" count="4693" uniqueCount="339">
  <si>
    <t xml:space="preserve">Наименование  </t>
  </si>
  <si>
    <t>Бюджет</t>
  </si>
  <si>
    <t>Общегосударственные расходы</t>
  </si>
  <si>
    <t>Функционирование органов местного самоуправления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</si>
  <si>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</si>
  <si>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</si>
  <si>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</si>
  <si>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</si>
  <si>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</si>
  <si>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</si>
  <si>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</si>
  <si>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</si>
  <si>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</si>
  <si>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</si>
  <si>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</si>
  <si>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</si>
  <si>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</si>
  <si>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</si>
  <si>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</si>
  <si>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Всего расходов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</si>
  <si>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</si>
  <si>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</si>
  <si>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</si>
  <si>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</si>
  <si>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</si>
  <si>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</si>
  <si>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</si>
  <si>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</si>
  <si>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</si>
  <si>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</si>
  <si>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</si>
  <si>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ЦСТ</t>
  </si>
  <si>
    <t>ВР</t>
  </si>
  <si>
    <t>Центральный аппарат</t>
  </si>
  <si>
    <t>Школы- детские сады, школы начальные, неполные средние и средние</t>
  </si>
  <si>
    <t xml:space="preserve">Учреждения по внешкольной работе с детьми </t>
  </si>
  <si>
    <t>Учреждения, обеспечивающие предоставление услуг в сфере образования</t>
  </si>
  <si>
    <t>Обеспечение деятельности подведомственных учреждений</t>
  </si>
  <si>
    <t xml:space="preserve">Музеи и постоянные выставки </t>
  </si>
  <si>
    <t xml:space="preserve">Библиотеки </t>
  </si>
  <si>
    <t>Центры спортивной подготовки</t>
  </si>
  <si>
    <t>Социальное обеспечение населения</t>
  </si>
  <si>
    <t>005</t>
  </si>
  <si>
    <t>тыс.руб.</t>
  </si>
  <si>
    <t xml:space="preserve">Бюджет </t>
  </si>
  <si>
    <t>10</t>
  </si>
  <si>
    <t>12</t>
  </si>
  <si>
    <t>Глава муниципального образования</t>
  </si>
  <si>
    <t>Функционирование высшего должностного лица</t>
  </si>
  <si>
    <t>Благоустройство</t>
  </si>
  <si>
    <t>Уличное освещение</t>
  </si>
  <si>
    <t>Организация и содержание мест захоронения</t>
  </si>
  <si>
    <t xml:space="preserve">Озеленение </t>
  </si>
  <si>
    <t>Специальные (коррекционные) учреждения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</si>
  <si>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</si>
  <si>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</si>
  <si>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</si>
  <si>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0020300</t>
  </si>
  <si>
    <t xml:space="preserve">Выполнение функций органами местного самоуправления </t>
  </si>
  <si>
    <t>Председатель представительного органа местного самоуправления</t>
  </si>
  <si>
    <t>0021100</t>
  </si>
  <si>
    <t>0020400</t>
  </si>
  <si>
    <t>013</t>
  </si>
  <si>
    <t>0700500</t>
  </si>
  <si>
    <t>Прочие расходы</t>
  </si>
  <si>
    <t>001</t>
  </si>
  <si>
    <t>006</t>
  </si>
  <si>
    <t>Субсидии юридическим лицам</t>
  </si>
  <si>
    <t>3500200</t>
  </si>
  <si>
    <t>3510500</t>
  </si>
  <si>
    <t>Мероприятия в области коммунального хозяйства</t>
  </si>
  <si>
    <t>6000100</t>
  </si>
  <si>
    <t>6000300</t>
  </si>
  <si>
    <t>6000400</t>
  </si>
  <si>
    <t>6000500</t>
  </si>
  <si>
    <t>Прочие мероприятия по благоустройству городских округов и поселений</t>
  </si>
  <si>
    <t>4209900</t>
  </si>
  <si>
    <t>4219900</t>
  </si>
  <si>
    <t>4239900</t>
  </si>
  <si>
    <t>4339900</t>
  </si>
  <si>
    <t>4529900</t>
  </si>
  <si>
    <t>4409900</t>
  </si>
  <si>
    <t>4419900</t>
  </si>
  <si>
    <t>4429900</t>
  </si>
  <si>
    <t>Физическая культура и спорт</t>
  </si>
  <si>
    <t>4829900</t>
  </si>
  <si>
    <t>4910100</t>
  </si>
  <si>
    <t>Социальные выплаты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</si>
  <si>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</si>
  <si>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</si>
  <si>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5201000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</si>
  <si>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</si>
  <si>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4508500</t>
  </si>
  <si>
    <t xml:space="preserve"> </t>
  </si>
  <si>
    <t xml:space="preserve">Оздоровление детей </t>
  </si>
  <si>
    <t>4320200</t>
  </si>
  <si>
    <t>5058600</t>
  </si>
  <si>
    <t>Мероприятия по проведению оздоровительной кампании детей</t>
  </si>
  <si>
    <t>4320000</t>
  </si>
  <si>
    <t>792</t>
  </si>
  <si>
    <t>7950000</t>
  </si>
  <si>
    <t xml:space="preserve">  </t>
  </si>
  <si>
    <t xml:space="preserve">Вед </t>
  </si>
  <si>
    <t xml:space="preserve">Разд </t>
  </si>
  <si>
    <t>Подр</t>
  </si>
  <si>
    <t xml:space="preserve">Цст </t>
  </si>
  <si>
    <t>В/ р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</si>
  <si>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</si>
  <si>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</si>
  <si>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</si>
  <si>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</si>
  <si>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</si>
  <si>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</si>
  <si>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>164</t>
  </si>
  <si>
    <t xml:space="preserve">Физическая культура и спорт </t>
  </si>
  <si>
    <t>720</t>
  </si>
  <si>
    <t>Обеспечение деятельности финансовых, налоговых и таможенных органов и органов надзора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</si>
  <si>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</si>
  <si>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</si>
  <si>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</si>
  <si>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</si>
  <si>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</si>
  <si>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</si>
  <si>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</si>
  <si>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</si>
  <si>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</si>
  <si>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</si>
  <si>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 xml:space="preserve">        </t>
  </si>
  <si>
    <t>6700000</t>
  </si>
  <si>
    <t>Оценка недвижимости, признание прав и регулирование отношений по государственной и муниципальной собственности</t>
  </si>
  <si>
    <t>13</t>
  </si>
  <si>
    <t>Организация деятельности административной комиссии</t>
  </si>
  <si>
    <t>Формирование и организация деятельности комиссии по делам несовершеннолетних и защите их прав</t>
  </si>
  <si>
    <t>Выполнение полномочий в сфере трудовых отношений</t>
  </si>
  <si>
    <t>5210213</t>
  </si>
  <si>
    <t>5210206</t>
  </si>
  <si>
    <t>5210207</t>
  </si>
  <si>
    <t xml:space="preserve">Дворцы и дома культуры, другие учреждения культуры </t>
  </si>
  <si>
    <t>Культура и  кинематография</t>
  </si>
  <si>
    <t xml:space="preserve">Другие вопросы в области культуры и  кинематографии </t>
  </si>
  <si>
    <t xml:space="preserve">Финансовое обеспечение образовательного процесса в муниципальных общеобразовательных учреждениях </t>
  </si>
  <si>
    <t>5210204</t>
  </si>
  <si>
    <t xml:space="preserve"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</t>
  </si>
  <si>
    <t xml:space="preserve">Итого </t>
  </si>
  <si>
    <t>5210212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</si>
  <si>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</si>
  <si>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</si>
  <si>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</si>
  <si>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Другие вопросы в области физической культуры и спорта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</si>
  <si>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</si>
  <si>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</si>
  <si>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</si>
  <si>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>Другие вопросы в области жилищно-коммунального хозяйства</t>
  </si>
  <si>
    <t>Прочие мероприятия по благоустройству городских округов</t>
  </si>
  <si>
    <t xml:space="preserve">Физическая культура  и спорт </t>
  </si>
  <si>
    <t>Городские средства</t>
  </si>
  <si>
    <t>Областные средства</t>
  </si>
  <si>
    <t>Доплаты председателям общественных организаций</t>
  </si>
  <si>
    <t>0920330</t>
  </si>
  <si>
    <t>0920320</t>
  </si>
  <si>
    <t>Мероприятия по организации оздоровительной кампании детей</t>
  </si>
  <si>
    <t>4320100</t>
  </si>
  <si>
    <t>5200900</t>
  </si>
  <si>
    <t>Ежемесячное денежное вознаграждение за классное руководство</t>
  </si>
  <si>
    <t>5100310</t>
  </si>
  <si>
    <t>Общеэкономические вопросы</t>
  </si>
  <si>
    <t>5053701</t>
  </si>
  <si>
    <t>Дорожное хозяйство</t>
  </si>
  <si>
    <t xml:space="preserve">Охрана семьи и детства </t>
  </si>
  <si>
    <t>Доплаты председателям уличных комитетов</t>
  </si>
  <si>
    <t>0920340</t>
  </si>
  <si>
    <t>Охрана семьи и детства</t>
  </si>
  <si>
    <r>
      <t>Б</t>
    </r>
    <r>
      <rPr>
        <b/>
        <sz val="12"/>
        <rFont val="Times New Roman"/>
        <family val="1"/>
      </rPr>
      <t xml:space="preserve">лагоустройство </t>
    </r>
  </si>
  <si>
    <t>ОТДЕЛ ПО КУЛЬТУРЕ И ИСКУССТВУ  АДМИНИСТРАЦИИ ГОРОДА ЛИВНЫ</t>
  </si>
  <si>
    <t>ОТДЕЛ ПО ФИЗИЧЕСКОЙ КУЛЬТУРЕ И СПОРТУ АДМИНИСТРАЦИИ ГОРОДА ЛИВНЫ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</si>
  <si>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</si>
  <si>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Выполнение функций казенными учреждениями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</si>
  <si>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</si>
  <si>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Общегосударственные вопросы</t>
  </si>
  <si>
    <t xml:space="preserve">КОНТРОЛЬНО-СЧЕТНАЯ ПАЛАТА ГОРОДА ЛИВНЫ ОРЛОВСКОЙ ОБЛАСТИ </t>
  </si>
  <si>
    <t>900</t>
  </si>
  <si>
    <t>611</t>
  </si>
  <si>
    <t>612</t>
  </si>
  <si>
    <t>Субсидии бюджетным учреждениям на иные цели</t>
  </si>
  <si>
    <t>621</t>
  </si>
  <si>
    <t>6740000</t>
  </si>
  <si>
    <t>Содержание ребенка в семье опекуна и приемной семье, а также вознаграждение, причитающееся приемному родителю</t>
  </si>
  <si>
    <t>6730300</t>
  </si>
  <si>
    <t>6730202</t>
  </si>
  <si>
    <t>6730203</t>
  </si>
  <si>
    <t>7950009</t>
  </si>
  <si>
    <t>4359900</t>
  </si>
  <si>
    <t>756</t>
  </si>
  <si>
    <t xml:space="preserve">Распределение бюджетных ассигнований по разделам и подразделам 
 классификации расходов бюджета города Ливны на 2013 год
</t>
  </si>
  <si>
    <t>Распределение бюджетных ассигнований по разделам, подразделам, целевым статьям и видам расходов  классификации расходов бюджета города Ливны на 2013 год</t>
  </si>
  <si>
    <t>0920350</t>
  </si>
  <si>
    <t>Прочие расходы органов местного самоуправления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</si>
  <si>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</si>
  <si>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 xml:space="preserve"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</t>
  </si>
  <si>
    <t>Единовременная выплата на ремонт жилых помещений, закрепленных на правах собственности за детьми-сиротами и детьми, оставшимися без попечения родителей, а также лиц из их числа</t>
  </si>
  <si>
    <t>6730400</t>
  </si>
  <si>
    <t>7950008</t>
  </si>
  <si>
    <t>Капитальный ремонт  муниципального жилищного фонда</t>
  </si>
  <si>
    <t xml:space="preserve">Муниципальная поддержка в сфере культуры и кинематографии </t>
  </si>
  <si>
    <t>Оказание помощи малообеспеченным слоям населения</t>
  </si>
  <si>
    <t>Проезд школьников из малоимущих семей от места жительства до муниципальных бюджетных и казенных общеобразовательных учреждений города Ливны</t>
  </si>
  <si>
    <t>7950001</t>
  </si>
  <si>
    <t>3450110</t>
  </si>
  <si>
    <t>1008831</t>
  </si>
  <si>
    <t>7950006</t>
  </si>
  <si>
    <t>0900210</t>
  </si>
  <si>
    <t>3150208</t>
  </si>
  <si>
    <t>3150209</t>
  </si>
  <si>
    <t>7950002</t>
  </si>
  <si>
    <t>7950007</t>
  </si>
  <si>
    <t>Городские целевые программы</t>
  </si>
  <si>
    <t>1008821</t>
  </si>
  <si>
    <t>Другие вопросы в области  физической культуры  и спорта</t>
  </si>
  <si>
    <t>Капитальный ремонт муниципального жилищного фонда</t>
  </si>
  <si>
    <t xml:space="preserve">Единовременная выплата на ремонт жилых помещений, закрепленных на правах собственности за детьми-сиротами и детьми, оставшимися без попечения родителей, а также лиц из их числа </t>
  </si>
  <si>
    <t>Выполнение полномочий в сфере опеки и попечительства</t>
  </si>
  <si>
    <t>Другие вопросы в области физической культуры и спорта</t>
  </si>
  <si>
    <t>0920360</t>
  </si>
  <si>
    <t>Приобретение квартир в муниципальную собственность</t>
  </si>
  <si>
    <t xml:space="preserve">Наказы избирателей депутатам городского Совета народных депутатов </t>
  </si>
  <si>
    <t>Наказы избирателей депутатам городского Совета народных депутатов</t>
  </si>
  <si>
    <t>Возмещение расходов бюджетов  муниципальных образований на обеспечение питанием учащихся муниципальных общеобразовательных учреждений</t>
  </si>
  <si>
    <t>Реализация Закона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</t>
  </si>
  <si>
    <t xml:space="preserve">Возмещение расходов бюджетов  муниципальных образований на обеспечение питанием учащихся муниципальных общеобразовательных учреждений </t>
  </si>
  <si>
    <t>Долгосрочная городская целевая программа «Обеспечение жильем молодых семей на 2011-2015 годы»</t>
  </si>
  <si>
    <t>Долгосрочная городская целевая программа "Развитие дошкольного образования в городе Ливны на 2012-2015 годы"</t>
  </si>
  <si>
    <t>Городская целевая программа "Культура и искусство города Ливны на 2011-2015 годы"</t>
  </si>
  <si>
    <t>Долгосрочная городская целевая программа "Нравственное и патриотическое воспитание граждан города Ливны на 2011-2015 годы"</t>
  </si>
  <si>
    <t>Долгосрочная городская целевая программа "Профилактика наркомании, алкоголизма и табакокурения в городе Ливны Орловской области на 2012-2014 годы"</t>
  </si>
  <si>
    <t>Муниципальная целевая долгосрочная программа "Развитие архивного дела в городе Ливны Орловской области на 2013-2015 годы"</t>
  </si>
  <si>
    <t>Программа содействия занятости молодежи г. Ливны на 2013-2015г.г</t>
  </si>
  <si>
    <t>Муниципальная программа "Ремонт дворовых территорий многоквартирных домов и проездов к дворовым территориям многоквартирных домов в городе Ливны на 2013-2015 годы"</t>
  </si>
  <si>
    <t>Долгосрочная городская целевая программа "Молодежь города Ливны на 2011-2015 годы"</t>
  </si>
  <si>
    <t xml:space="preserve">Долгосрочная городская целевая программа  "Развитие физической культуры и спорта в городе Ливны Орловской области на 2013-2016 годы" </t>
  </si>
  <si>
    <t>Ведомственная структура расходов  бюджета города Ливны на 2013 год</t>
  </si>
  <si>
    <t>Долгосрочная городская целевая программа "Развитие физической культуры и спорта в городе Ливны Орловской области на 2013-2016 годы"</t>
  </si>
  <si>
    <t>Муниципальная целевая программа "Развитие архивного дела в городе Ливны Орловской области на 2013-2015 годы"</t>
  </si>
  <si>
    <t>Долгосрочная муниципальная целевая программа "Развитие и поддержка малого и среднего предпринимательства в городе Ливны Орловской области на 2013-2015 годы"</t>
  </si>
  <si>
    <t>Обеспечение бесплатного проезда на городском, пригородном (в сельской местности -на внутрирайонном) транспорте(кроме такси), а также 2 раза в год к месту жительства и обратно к месту учебы детей 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</si>
  <si>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Программа содействия занятости молодежи г. Ливны на 2013-2015 г.г.</t>
  </si>
  <si>
    <t>Муниципальная программа "Обеспечение безопасности дорожного движения на территории города Ливны Орловской области на 2013-2015 годы"</t>
  </si>
  <si>
    <t>Муниципальная программа "Ремонт улично-дорожной сети города Ливны на 2013-2015 годы"</t>
  </si>
  <si>
    <t>Группы хозяйственного обслуживания</t>
  </si>
  <si>
    <t>Функционирование представительного органа местного самоуправления</t>
  </si>
  <si>
    <t>Резервный фонд администрации</t>
  </si>
  <si>
    <t>Детские дошкольные учреждения</t>
  </si>
  <si>
    <t>5059901</t>
  </si>
  <si>
    <t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</t>
  </si>
  <si>
    <t>Выплата персональных надбавок местного значения лицам, имеющим особые заслуги перед городом</t>
  </si>
  <si>
    <t>5059902</t>
  </si>
  <si>
    <t>Долгосрочная городская целевая программа "Обеспечение жильем молодых семей на 2011-2015 годы"</t>
  </si>
  <si>
    <t xml:space="preserve">Функционирование высшего должностного лица  </t>
  </si>
  <si>
    <t xml:space="preserve">Функционирование представительного органа </t>
  </si>
  <si>
    <t xml:space="preserve">Функционирование высшего должностного лица </t>
  </si>
  <si>
    <t>Глава города</t>
  </si>
  <si>
    <t xml:space="preserve">Функционирование представительного органа местного самоуправления </t>
  </si>
  <si>
    <t>Председатель Ливенского городского Совета народных депутатов</t>
  </si>
  <si>
    <t>Обеспечение деятельности финансовых, налоговых органов и органов финансового надзора</t>
  </si>
  <si>
    <t>Доплаты к пенсиям выборным лицам, пенсии за выслугу лет</t>
  </si>
  <si>
    <t>7950003</t>
  </si>
  <si>
    <t xml:space="preserve">Уточнен-ный бюджет </t>
  </si>
  <si>
    <t xml:space="preserve">Раз-дел </t>
  </si>
  <si>
    <t xml:space="preserve">Под-раз-дел </t>
  </si>
  <si>
    <t>Уточнен-ный план</t>
  </si>
  <si>
    <t>5052104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</si>
  <si>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</si>
  <si>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3400301</t>
  </si>
  <si>
    <t>3150200</t>
  </si>
  <si>
    <t>1008830</t>
  </si>
  <si>
    <t>Субсидии бюджетным учреждениямна иные цели</t>
  </si>
  <si>
    <t>0700400</t>
  </si>
  <si>
    <t>Резервные фонды исполнительных органов государственной власти субъектов РФ</t>
  </si>
  <si>
    <t>Субвенция на финансовое обеспечение образовательного процесса-компенсация на приобретение методической литературы</t>
  </si>
  <si>
    <t>1008800</t>
  </si>
  <si>
    <t>3150000</t>
  </si>
  <si>
    <t>Поправ-ки</t>
  </si>
  <si>
    <t>5053401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</si>
  <si>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</si>
  <si>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5224701</t>
  </si>
  <si>
    <t>5224710</t>
  </si>
  <si>
    <t>5220000</t>
  </si>
  <si>
    <t>6600000</t>
  </si>
  <si>
    <t>Закон Орловской области от 26 января 2007 года №655-ОЗ "О наказах избирателей депутатам Орловского областного Совета народных депутатов"</t>
  </si>
  <si>
    <t>5223200</t>
  </si>
  <si>
    <t>Долгосрочная областная целевая программа "Развитие отрасли культуры в Орловской области на 2011-2015 годы"</t>
  </si>
  <si>
    <t>4362100</t>
  </si>
  <si>
    <t>Модернизация региональных систем общего образования</t>
  </si>
  <si>
    <t>4362109</t>
  </si>
  <si>
    <t>0920370</t>
  </si>
  <si>
    <t>Выполнение решений судебных органов</t>
  </si>
  <si>
    <t>0920380</t>
  </si>
  <si>
    <t>Изготовление схемы теплоснабжения</t>
  </si>
  <si>
    <t>1008820</t>
  </si>
  <si>
    <t>Подпрограмма "Обеспечение жильем молодых семей"</t>
  </si>
  <si>
    <t>Федеральная целевая программа "Жилище" на 2011-2015 годы</t>
  </si>
  <si>
    <t xml:space="preserve">Благоустройство </t>
  </si>
  <si>
    <t>5520000</t>
  </si>
  <si>
    <t>5524701</t>
  </si>
  <si>
    <t>5524710</t>
  </si>
  <si>
    <t>5053402</t>
  </si>
  <si>
    <t>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</si>
  <si>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>Средства массовой информации</t>
  </si>
  <si>
    <t>Телевидение и радиовещание</t>
  </si>
  <si>
    <t>4530100</t>
  </si>
  <si>
    <t>Субсидии телерадиокомпаниям и телерадиоорганизациям</t>
  </si>
  <si>
    <t>Строительство объектов дорожной инфраструктуры городских округов</t>
  </si>
  <si>
    <t>Строительство объектов дорожной инфраструктуры</t>
  </si>
  <si>
    <t>0980101</t>
  </si>
  <si>
    <t>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</si>
  <si>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0980201</t>
  </si>
  <si>
    <t>Обеспечение мероприятий по капитальному ремонту многоквартирных домов за счет средств бюджетов</t>
  </si>
  <si>
    <t>0980301</t>
  </si>
  <si>
    <t>0980000</t>
  </si>
  <si>
    <t>0980102</t>
  </si>
  <si>
    <t>0980202</t>
  </si>
  <si>
    <t>0980302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</si>
  <si>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</si>
  <si>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</si>
  <si>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Обеспечение мероприятий по переселению граждан из аварийного жилищного фонда за счет средств городского бюджета</t>
  </si>
  <si>
    <t xml:space="preserve">Обеспечение мероприятий по капитальному ремонту многоквартирных домов за счет средств городского бюджета </t>
  </si>
  <si>
    <t>4362701</t>
  </si>
  <si>
    <t>Модернизация региональных систем дошкольного образования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</si>
  <si>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</si>
  <si>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Прочие расходы </t>
  </si>
  <si>
    <t>Обеспечение мероприятий по капитальному ремонту многоквартирных домов за счет средств городского бюджета</t>
  </si>
  <si>
    <t xml:space="preserve">Обеспечение деятельности финансовых, налоговых органов и органов финансового надзора  </t>
  </si>
  <si>
    <t>Субвенция на финансовое обеспечение образовательного процесса - оплата труда с начислениями</t>
  </si>
  <si>
    <t>Субвенция на финансовое обеспечение образовательного процесса - учебные расходы</t>
  </si>
  <si>
    <t xml:space="preserve">Приложение на 1-м листе подготовлено главным специалистом отдела бюджетных отношений Афанасьевой Е.С. </t>
  </si>
  <si>
    <t>Приложение на 14-ти листах подготовлено главным специалистом  отдела бюджетных отношений Афанасьевой Е.С.</t>
  </si>
  <si>
    <t>Приложение на 15-ти листах подготовлено главным специалистом  отдела бюджетных отношений Афанасьевой Е.С.</t>
  </si>
  <si>
    <t>Приложение 3                                                          к решению Ливенского городского Совета народных депутатов                                                  от 26 сентября 2013г. №26/201-ГС                                    "Приложение 8                                                        к решению Ливенского городского         Совета народных депутатов                             от 5 декабря 2012 г. № 18/109-ГС</t>
  </si>
  <si>
    <t>Приложение 4                                                       к решению Ливенского городского Совета народных депутатов                                        от 26 сентября 2013 г.№26/201-ГС  "Приложение 9                                                к решению Ливенского городского Совета народных депутатов                                       от 5 декабря 2012г. № 18/109-ГС</t>
  </si>
  <si>
    <t>Приложение 5 к решению Ливенского городского Совета народных депутатов                                                             от 26 сентября 2013г. №26/201-ГС                                                                                     "Приложение 12 к решению Ливенского городского Совета народных депутатов                                                                           от 5 декабря 2012 г. №18/109-ГС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</si>
</sst>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sz val="10"/>
      <color indexed="9"/>
      <name val="Times New Roman"/>
      <family val="1"/>
    </font>
    <font>
      <i/>
      <sz val="10"/>
      <color indexed="9"/>
      <name val="Times New Roman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0" xfId="0" applyNumberFormat="1" applyFont="1" applyAlignment="1">
      <alignment/>
    </xf>
    <xf numFmtId="176" fontId="5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76" fontId="10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left" vertical="top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0" fontId="4" fillId="0" borderId="15" xfId="0" applyFont="1" applyFill="1" applyBorder="1" applyAlignment="1">
      <alignment vertical="top" wrapText="1"/>
    </xf>
    <xf numFmtId="49" fontId="14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49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0" fontId="14" fillId="0" borderId="15" xfId="0" applyFont="1" applyFill="1" applyBorder="1" applyAlignment="1">
      <alignment horizontal="justify" vertical="top" wrapText="1"/>
    </xf>
    <xf numFmtId="49" fontId="15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15" xfId="0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justify" vertical="top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vertical="top" wrapText="1"/>
    </xf>
    <xf numFmtId="176" fontId="14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0" fillId="0" borderId="15" xfId="0" applyFont="1" applyFill="1" applyBorder="1" applyAlignment="1">
      <alignment vertical="top" wrapText="1"/>
    </xf>
    <xf numFmtId="0" fontId="12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26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 horizontal="justify"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distributed" wrapText="1"/>
    </xf>
    <xf numFmtId="0" fontId="14" fillId="0" borderId="15" xfId="0" applyFont="1" applyFill="1" applyBorder="1" applyAlignment="1">
      <alignment wrapText="1"/>
    </xf>
    <xf numFmtId="176" fontId="1" fillId="0" borderId="0" xfId="0" applyNumberFormat="1" applyFont="1" applyFill="1" applyAlignment="1">
      <alignment/>
    </xf>
    <xf numFmtId="0" fontId="14" fillId="0" borderId="15" xfId="0" applyFont="1" applyFill="1" applyBorder="1" applyAlignment="1">
      <alignment horizontal="left" vertical="justify" wrapText="1"/>
    </xf>
    <xf numFmtId="176" fontId="10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176" fontId="11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/>
    </xf>
    <xf numFmtId="176" fontId="11" fillId="0" borderId="0" xfId="0" applyNumberFormat="1" applyFont="1" applyBorder="1" applyAlignment="1">
      <alignment horizontal="center"/>
    </xf>
    <xf numFmtId="176" fontId="9" fillId="0" borderId="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justify" wrapText="1"/>
    </xf>
    <xf numFmtId="176" fontId="5" fillId="24" borderId="14" xfId="0" applyNumberFormat="1" applyFont="1" applyFill="1" applyBorder="1" applyAlignment="1">
      <alignment horizontal="center" vertical="center" wrapText="1"/>
    </xf>
    <xf numFmtId="176" fontId="5" fillId="24" borderId="15" xfId="0" applyNumberFormat="1" applyFont="1" applyFill="1" applyBorder="1" applyAlignment="1">
      <alignment horizontal="center" vertical="center" wrapText="1"/>
    </xf>
    <xf numFmtId="176" fontId="4" fillId="24" borderId="15" xfId="0" applyNumberFormat="1" applyFont="1" applyFill="1" applyBorder="1" applyAlignment="1">
      <alignment horizontal="center" vertical="center" wrapText="1"/>
    </xf>
    <xf numFmtId="176" fontId="14" fillId="24" borderId="15" xfId="0" applyNumberFormat="1" applyFont="1" applyFill="1" applyBorder="1" applyAlignment="1">
      <alignment horizontal="center" vertical="center" wrapText="1"/>
    </xf>
    <xf numFmtId="176" fontId="14" fillId="24" borderId="15" xfId="0" applyNumberFormat="1" applyFont="1" applyFill="1" applyBorder="1" applyAlignment="1">
      <alignment horizontal="center" vertical="center"/>
    </xf>
    <xf numFmtId="176" fontId="4" fillId="24" borderId="15" xfId="0" applyNumberFormat="1" applyFont="1" applyFill="1" applyBorder="1" applyAlignment="1">
      <alignment horizontal="center" vertical="center"/>
    </xf>
    <xf numFmtId="176" fontId="5" fillId="24" borderId="1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14" xfId="0" applyFont="1" applyFill="1" applyBorder="1" applyAlignment="1">
      <alignment wrapText="1"/>
    </xf>
    <xf numFmtId="176" fontId="5" fillId="0" borderId="12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 wrapText="1"/>
    </xf>
    <xf numFmtId="0" fontId="4" fillId="0" borderId="15" xfId="0" applyFont="1" applyFill="1" applyBorder="1" applyAlignment="1">
      <alignment vertical="justify" wrapText="1"/>
    </xf>
    <xf numFmtId="0" fontId="14" fillId="0" borderId="14" xfId="0" applyFont="1" applyFill="1" applyBorder="1" applyAlignment="1">
      <alignment wrapText="1"/>
    </xf>
    <xf numFmtId="176" fontId="24" fillId="0" borderId="0" xfId="0" applyNumberFormat="1" applyFont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176" fontId="14" fillId="0" borderId="14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center" vertical="center"/>
    </xf>
    <xf numFmtId="176" fontId="45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45" fillId="0" borderId="0" xfId="0" applyFont="1" applyFill="1" applyBorder="1" applyAlignment="1">
      <alignment horizontal="left"/>
    </xf>
    <xf numFmtId="176" fontId="4" fillId="0" borderId="15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4" fillId="0" borderId="22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wrapText="1"/>
    </xf>
    <xf numFmtId="49" fontId="5" fillId="0" borderId="15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left" wrapText="1"/>
    </xf>
    <xf numFmtId="49" fontId="14" fillId="0" borderId="15" xfId="0" applyNumberFormat="1" applyFont="1" applyBorder="1" applyAlignment="1">
      <alignment horizontal="center" vertical="center" wrapText="1"/>
    </xf>
    <xf numFmtId="176" fontId="14" fillId="0" borderId="15" xfId="0" applyNumberFormat="1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left"/>
    </xf>
    <xf numFmtId="49" fontId="1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wrapText="1"/>
    </xf>
    <xf numFmtId="176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14" fillId="0" borderId="15" xfId="0" applyNumberFormat="1" applyFont="1" applyBorder="1" applyAlignment="1">
      <alignment horizontal="center" wrapText="1"/>
    </xf>
    <xf numFmtId="49" fontId="14" fillId="0" borderId="15" xfId="0" applyNumberFormat="1" applyFont="1" applyFill="1" applyBorder="1" applyAlignment="1">
      <alignment horizontal="center" wrapText="1"/>
    </xf>
    <xf numFmtId="176" fontId="1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 vertical="justify"/>
    </xf>
    <xf numFmtId="49" fontId="14" fillId="0" borderId="15" xfId="0" applyNumberFormat="1" applyFont="1" applyBorder="1" applyAlignment="1">
      <alignment horizontal="left"/>
    </xf>
    <xf numFmtId="49" fontId="5" fillId="0" borderId="15" xfId="0" applyNumberFormat="1" applyFont="1" applyFill="1" applyBorder="1" applyAlignment="1">
      <alignment horizontal="left" wrapText="1"/>
    </xf>
    <xf numFmtId="176" fontId="5" fillId="0" borderId="15" xfId="0" applyNumberFormat="1" applyFont="1" applyFill="1" applyBorder="1" applyAlignment="1">
      <alignment horizontal="center" vertical="center"/>
    </xf>
    <xf numFmtId="49" fontId="46" fillId="0" borderId="15" xfId="0" applyNumberFormat="1" applyFont="1" applyBorder="1" applyAlignment="1">
      <alignment horizontal="left" wrapText="1"/>
    </xf>
    <xf numFmtId="49" fontId="20" fillId="0" borderId="15" xfId="0" applyNumberFormat="1" applyFont="1" applyBorder="1" applyAlignment="1">
      <alignment horizontal="left" wrapText="1"/>
    </xf>
    <xf numFmtId="49" fontId="20" fillId="0" borderId="15" xfId="0" applyNumberFormat="1" applyFont="1" applyFill="1" applyBorder="1" applyAlignment="1">
      <alignment horizontal="left" wrapText="1"/>
    </xf>
    <xf numFmtId="176" fontId="14" fillId="0" borderId="15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left" wrapText="1"/>
    </xf>
    <xf numFmtId="0" fontId="4" fillId="0" borderId="15" xfId="0" applyNumberFormat="1" applyFont="1" applyBorder="1" applyAlignment="1">
      <alignment horizontal="left" vertical="justify" wrapText="1"/>
    </xf>
    <xf numFmtId="176" fontId="1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6" fillId="0" borderId="15" xfId="0" applyNumberFormat="1" applyFont="1" applyBorder="1" applyAlignment="1">
      <alignment horizontal="left" vertical="justify"/>
    </xf>
    <xf numFmtId="49" fontId="4" fillId="0" borderId="15" xfId="0" applyNumberFormat="1" applyFont="1" applyFill="1" applyBorder="1" applyAlignment="1">
      <alignment horizontal="left" vertical="justify"/>
    </xf>
    <xf numFmtId="49" fontId="4" fillId="0" borderId="15" xfId="0" applyNumberFormat="1" applyFont="1" applyBorder="1" applyAlignment="1">
      <alignment horizontal="left" vertical="justify" wrapText="1"/>
    </xf>
    <xf numFmtId="176" fontId="4" fillId="0" borderId="15" xfId="0" applyNumberFormat="1" applyFont="1" applyBorder="1" applyAlignment="1">
      <alignment horizontal="center" wrapText="1"/>
    </xf>
    <xf numFmtId="49" fontId="46" fillId="0" borderId="15" xfId="0" applyNumberFormat="1" applyFont="1" applyFill="1" applyBorder="1" applyAlignment="1">
      <alignment horizontal="left" wrapText="1"/>
    </xf>
    <xf numFmtId="49" fontId="14" fillId="0" borderId="15" xfId="0" applyNumberFormat="1" applyFont="1" applyBorder="1" applyAlignment="1">
      <alignment horizontal="left" vertical="justify" wrapText="1"/>
    </xf>
    <xf numFmtId="49" fontId="4" fillId="0" borderId="22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justify" vertical="top" wrapText="1"/>
    </xf>
    <xf numFmtId="49" fontId="5" fillId="0" borderId="14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justify" wrapText="1"/>
    </xf>
    <xf numFmtId="180" fontId="5" fillId="24" borderId="15" xfId="0" applyNumberFormat="1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vertical="justify"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top" wrapText="1"/>
    </xf>
    <xf numFmtId="176" fontId="5" fillId="0" borderId="13" xfId="0" applyNumberFormat="1" applyFont="1" applyBorder="1" applyAlignment="1">
      <alignment horizontal="center" vertical="top" wrapText="1"/>
    </xf>
    <xf numFmtId="176" fontId="9" fillId="0" borderId="12" xfId="0" applyNumberFormat="1" applyFont="1" applyBorder="1" applyAlignment="1">
      <alignment horizontal="center" vertical="top" wrapText="1"/>
    </xf>
    <xf numFmtId="176" fontId="9" fillId="0" borderId="13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76" fontId="4" fillId="0" borderId="0" xfId="0" applyNumberFormat="1" applyFont="1" applyAlignment="1">
      <alignment horizontal="left" wrapText="1"/>
    </xf>
    <xf numFmtId="0" fontId="19" fillId="0" borderId="0" xfId="0" applyFont="1" applyFill="1" applyAlignment="1">
      <alignment horizontal="center" vertical="top" wrapText="1"/>
    </xf>
    <xf numFmtId="49" fontId="44" fillId="0" borderId="0" xfId="0" applyNumberFormat="1" applyFont="1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1"/>
  <sheetViews>
    <sheetView view="pageBreakPreview" zoomScaleNormal="60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1.12109375" style="3" hidden="1" customWidth="1"/>
    <col min="2" max="2" width="56.00390625" style="3" customWidth="1"/>
    <col min="3" max="3" width="5.75390625" style="4" customWidth="1"/>
    <col min="4" max="4" width="5.375" style="4" customWidth="1"/>
    <col min="5" max="5" width="10.25390625" style="17" customWidth="1"/>
    <col min="6" max="6" width="8.375" style="17" customWidth="1"/>
    <col min="7" max="7" width="9.875" style="17" customWidth="1"/>
    <col min="8" max="8" width="10.875" style="3" bestFit="1" customWidth="1"/>
    <col min="9" max="16384" width="9.125" style="3" customWidth="1"/>
  </cols>
  <sheetData>
    <row r="1" spans="3:8" ht="127.5" customHeight="1">
      <c r="C1" s="256" t="s">
        <v>336</v>
      </c>
      <c r="D1" s="256"/>
      <c r="E1" s="256"/>
      <c r="F1" s="256"/>
      <c r="G1" s="256"/>
      <c r="H1" s="71"/>
    </row>
    <row r="2" spans="2:7" ht="34.5" customHeight="1">
      <c r="B2" s="257" t="s">
        <v>193</v>
      </c>
      <c r="C2" s="257"/>
      <c r="D2" s="257"/>
      <c r="E2" s="257"/>
      <c r="F2" s="257"/>
      <c r="G2" s="257"/>
    </row>
    <row r="3" spans="5:9" ht="12.75" customHeight="1">
      <c r="E3" s="254" t="s">
        <v>43</v>
      </c>
      <c r="F3" s="254"/>
      <c r="G3" s="254"/>
      <c r="H3" s="245"/>
      <c r="I3" s="245"/>
    </row>
    <row r="4" spans="2:7" ht="15">
      <c r="B4" s="246" t="s">
        <v>0</v>
      </c>
      <c r="C4" s="248" t="s">
        <v>266</v>
      </c>
      <c r="D4" s="248" t="s">
        <v>267</v>
      </c>
      <c r="E4" s="250" t="s">
        <v>44</v>
      </c>
      <c r="F4" s="252" t="s">
        <v>280</v>
      </c>
      <c r="G4" s="252" t="s">
        <v>265</v>
      </c>
    </row>
    <row r="5" spans="2:7" ht="30" customHeight="1">
      <c r="B5" s="247"/>
      <c r="C5" s="249"/>
      <c r="D5" s="249"/>
      <c r="E5" s="251"/>
      <c r="F5" s="253"/>
      <c r="G5" s="253"/>
    </row>
    <row r="6" spans="2:8" s="5" customFormat="1" ht="15.75">
      <c r="B6" s="39" t="s">
        <v>178</v>
      </c>
      <c r="C6" s="45" t="s">
        <v>20</v>
      </c>
      <c r="D6" s="46"/>
      <c r="E6" s="150">
        <f>SUM(E7:E12)</f>
        <v>50518.600000000006</v>
      </c>
      <c r="F6" s="15">
        <f>SUM(F7:F12)</f>
        <v>7383.1</v>
      </c>
      <c r="G6" s="15">
        <f>SUM(G7:G12)</f>
        <v>57901.700000000004</v>
      </c>
      <c r="H6" s="9"/>
    </row>
    <row r="7" spans="2:8" ht="16.5" customHeight="1">
      <c r="B7" s="40" t="s">
        <v>256</v>
      </c>
      <c r="C7" s="47" t="s">
        <v>20</v>
      </c>
      <c r="D7" s="14" t="s">
        <v>26</v>
      </c>
      <c r="E7" s="151">
        <v>1186.6</v>
      </c>
      <c r="F7" s="16"/>
      <c r="G7" s="16">
        <f aca="true" t="shared" si="0" ref="G7:G12">E7+F7</f>
        <v>1186.6</v>
      </c>
      <c r="H7" s="10"/>
    </row>
    <row r="8" spans="2:7" ht="15.75">
      <c r="B8" s="41" t="s">
        <v>257</v>
      </c>
      <c r="C8" s="47" t="s">
        <v>20</v>
      </c>
      <c r="D8" s="14" t="s">
        <v>21</v>
      </c>
      <c r="E8" s="151">
        <v>2115.8</v>
      </c>
      <c r="F8" s="16"/>
      <c r="G8" s="16">
        <f t="shared" si="0"/>
        <v>2115.8</v>
      </c>
    </row>
    <row r="9" spans="2:7" ht="17.25" customHeight="1">
      <c r="B9" s="40" t="s">
        <v>3</v>
      </c>
      <c r="C9" s="47" t="s">
        <v>20</v>
      </c>
      <c r="D9" s="14" t="s">
        <v>23</v>
      </c>
      <c r="E9" s="151">
        <v>27916.7</v>
      </c>
      <c r="F9" s="16"/>
      <c r="G9" s="16">
        <f t="shared" si="0"/>
        <v>27916.7</v>
      </c>
    </row>
    <row r="10" spans="2:7" ht="31.5" customHeight="1">
      <c r="B10" s="42" t="s">
        <v>330</v>
      </c>
      <c r="C10" s="47" t="s">
        <v>20</v>
      </c>
      <c r="D10" s="14" t="s">
        <v>28</v>
      </c>
      <c r="E10" s="151">
        <v>5552.5</v>
      </c>
      <c r="F10" s="16"/>
      <c r="G10" s="16">
        <f t="shared" si="0"/>
        <v>5552.5</v>
      </c>
    </row>
    <row r="11" spans="2:7" ht="15.75">
      <c r="B11" s="42" t="s">
        <v>4</v>
      </c>
      <c r="C11" s="47" t="s">
        <v>20</v>
      </c>
      <c r="D11" s="14" t="s">
        <v>54</v>
      </c>
      <c r="E11" s="151">
        <v>150</v>
      </c>
      <c r="F11" s="16">
        <v>336</v>
      </c>
      <c r="G11" s="16">
        <f t="shared" si="0"/>
        <v>486</v>
      </c>
    </row>
    <row r="12" spans="2:7" ht="15.75" customHeight="1">
      <c r="B12" s="43" t="s">
        <v>5</v>
      </c>
      <c r="C12" s="48" t="s">
        <v>20</v>
      </c>
      <c r="D12" s="48" t="s">
        <v>130</v>
      </c>
      <c r="E12" s="152">
        <v>13597</v>
      </c>
      <c r="F12" s="20">
        <v>7047.1</v>
      </c>
      <c r="G12" s="16">
        <f t="shared" si="0"/>
        <v>20644.1</v>
      </c>
    </row>
    <row r="13" spans="2:147" s="5" customFormat="1" ht="15.75" customHeight="1">
      <c r="B13" s="39" t="s">
        <v>6</v>
      </c>
      <c r="C13" s="45" t="s">
        <v>23</v>
      </c>
      <c r="D13" s="45"/>
      <c r="E13" s="150">
        <f>SUM(E14:E16)</f>
        <v>61404</v>
      </c>
      <c r="F13" s="15">
        <f>SUM(F14:F16)</f>
        <v>1391.6999999999998</v>
      </c>
      <c r="G13" s="15">
        <f>SUM(G14:G16)</f>
        <v>62795.700000000004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</row>
    <row r="14" spans="2:147" s="5" customFormat="1" ht="15.75" customHeight="1">
      <c r="B14" s="40" t="s">
        <v>165</v>
      </c>
      <c r="C14" s="47" t="s">
        <v>23</v>
      </c>
      <c r="D14" s="47" t="s">
        <v>20</v>
      </c>
      <c r="E14" s="151">
        <v>200</v>
      </c>
      <c r="F14" s="16"/>
      <c r="G14" s="16">
        <f>E14+F14</f>
        <v>200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</row>
    <row r="15" spans="2:147" s="5" customFormat="1" ht="15.75" customHeight="1">
      <c r="B15" s="40" t="s">
        <v>167</v>
      </c>
      <c r="C15" s="47" t="s">
        <v>23</v>
      </c>
      <c r="D15" s="47" t="s">
        <v>22</v>
      </c>
      <c r="E15" s="151">
        <v>60804</v>
      </c>
      <c r="F15" s="16">
        <v>587.9</v>
      </c>
      <c r="G15" s="16">
        <f>E15+F15</f>
        <v>61391.9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</row>
    <row r="16" spans="1:147" s="8" customFormat="1" ht="15.75">
      <c r="A16" s="7"/>
      <c r="B16" s="43" t="s">
        <v>55</v>
      </c>
      <c r="C16" s="123" t="s">
        <v>23</v>
      </c>
      <c r="D16" s="123" t="s">
        <v>46</v>
      </c>
      <c r="E16" s="152">
        <v>400</v>
      </c>
      <c r="F16" s="20">
        <v>803.8</v>
      </c>
      <c r="G16" s="20">
        <f>E16+F16</f>
        <v>1203.8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</row>
    <row r="17" spans="2:147" s="5" customFormat="1" ht="15" customHeight="1">
      <c r="B17" s="39" t="s">
        <v>7</v>
      </c>
      <c r="C17" s="46" t="s">
        <v>25</v>
      </c>
      <c r="D17" s="46"/>
      <c r="E17" s="150">
        <f>SUM(E18:E21)</f>
        <v>36717.4</v>
      </c>
      <c r="F17" s="18">
        <f>SUM(F18:F21)</f>
        <v>47408.799999999996</v>
      </c>
      <c r="G17" s="18">
        <f>SUM(G18:G21)</f>
        <v>84126.20000000001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</row>
    <row r="18" spans="2:147" ht="15.75">
      <c r="B18" s="40" t="s">
        <v>8</v>
      </c>
      <c r="C18" s="14" t="s">
        <v>25</v>
      </c>
      <c r="D18" s="14" t="s">
        <v>20</v>
      </c>
      <c r="E18" s="151">
        <v>1943.8</v>
      </c>
      <c r="F18" s="16">
        <v>41587.7</v>
      </c>
      <c r="G18" s="16">
        <f>E18+F18</f>
        <v>43531.5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</row>
    <row r="19" spans="2:147" ht="15.75">
      <c r="B19" s="40" t="s">
        <v>9</v>
      </c>
      <c r="C19" s="14" t="s">
        <v>25</v>
      </c>
      <c r="D19" s="14" t="s">
        <v>26</v>
      </c>
      <c r="E19" s="151">
        <v>2050</v>
      </c>
      <c r="F19" s="16"/>
      <c r="G19" s="16">
        <f>E19+F19</f>
        <v>2050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</row>
    <row r="20" spans="2:147" ht="15.75">
      <c r="B20" s="40" t="s">
        <v>49</v>
      </c>
      <c r="C20" s="14" t="s">
        <v>25</v>
      </c>
      <c r="D20" s="14" t="s">
        <v>21</v>
      </c>
      <c r="E20" s="151">
        <v>32414</v>
      </c>
      <c r="F20" s="16">
        <v>5821.1</v>
      </c>
      <c r="G20" s="16">
        <f>E20+F20</f>
        <v>38235.1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</row>
    <row r="21" spans="2:147" ht="32.25" customHeight="1">
      <c r="B21" s="43" t="s">
        <v>152</v>
      </c>
      <c r="C21" s="48" t="s">
        <v>25</v>
      </c>
      <c r="D21" s="48" t="s">
        <v>25</v>
      </c>
      <c r="E21" s="152">
        <v>309.6</v>
      </c>
      <c r="F21" s="20"/>
      <c r="G21" s="20">
        <f>E21+F21</f>
        <v>309.6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</row>
    <row r="22" spans="2:7" s="5" customFormat="1" ht="15.75">
      <c r="B22" s="44" t="s">
        <v>10</v>
      </c>
      <c r="C22" s="49" t="s">
        <v>27</v>
      </c>
      <c r="D22" s="49"/>
      <c r="E22" s="153">
        <f>SUM(E23:E26)</f>
        <v>487126.69999999995</v>
      </c>
      <c r="F22" s="18">
        <f>SUM(F23:F26)</f>
        <v>25337.1</v>
      </c>
      <c r="G22" s="18">
        <f>SUM(G23:G26)</f>
        <v>512463.79999999993</v>
      </c>
    </row>
    <row r="23" spans="2:7" ht="14.25" customHeight="1">
      <c r="B23" s="40" t="s">
        <v>11</v>
      </c>
      <c r="C23" s="14" t="s">
        <v>27</v>
      </c>
      <c r="D23" s="14" t="s">
        <v>20</v>
      </c>
      <c r="E23" s="151">
        <v>114940.7</v>
      </c>
      <c r="F23" s="16">
        <v>11903.9</v>
      </c>
      <c r="G23" s="16">
        <f>E23+F23</f>
        <v>126844.59999999999</v>
      </c>
    </row>
    <row r="24" spans="2:7" ht="15.75">
      <c r="B24" s="40" t="s">
        <v>12</v>
      </c>
      <c r="C24" s="14" t="s">
        <v>27</v>
      </c>
      <c r="D24" s="14" t="s">
        <v>26</v>
      </c>
      <c r="E24" s="151">
        <v>310275.1</v>
      </c>
      <c r="F24" s="16">
        <v>-882.9</v>
      </c>
      <c r="G24" s="16">
        <f>E24+F24</f>
        <v>309392.19999999995</v>
      </c>
    </row>
    <row r="25" spans="2:7" ht="16.5" customHeight="1">
      <c r="B25" s="40" t="s">
        <v>13</v>
      </c>
      <c r="C25" s="14" t="s">
        <v>27</v>
      </c>
      <c r="D25" s="14" t="s">
        <v>27</v>
      </c>
      <c r="E25" s="151">
        <v>3099.3</v>
      </c>
      <c r="F25" s="16">
        <v>6</v>
      </c>
      <c r="G25" s="16">
        <f>E25+F25</f>
        <v>3105.3</v>
      </c>
    </row>
    <row r="26" spans="2:7" ht="16.5" customHeight="1">
      <c r="B26" s="43" t="s">
        <v>14</v>
      </c>
      <c r="C26" s="48" t="s">
        <v>27</v>
      </c>
      <c r="D26" s="48" t="s">
        <v>22</v>
      </c>
      <c r="E26" s="152">
        <v>58811.6</v>
      </c>
      <c r="F26" s="20">
        <v>14310.1</v>
      </c>
      <c r="G26" s="20">
        <f>E26+F26</f>
        <v>73121.7</v>
      </c>
    </row>
    <row r="27" spans="2:7" s="5" customFormat="1" ht="18" customHeight="1">
      <c r="B27" s="44" t="s">
        <v>146</v>
      </c>
      <c r="C27" s="49" t="s">
        <v>24</v>
      </c>
      <c r="D27" s="49"/>
      <c r="E27" s="153">
        <f>SUM(E28:E29)</f>
        <v>22229.1</v>
      </c>
      <c r="F27" s="18">
        <f>SUM(F28:F29)</f>
        <v>1574</v>
      </c>
      <c r="G27" s="18">
        <f>SUM(G28:G29)</f>
        <v>23803.1</v>
      </c>
    </row>
    <row r="28" spans="2:7" ht="13.5" customHeight="1">
      <c r="B28" s="40" t="s">
        <v>15</v>
      </c>
      <c r="C28" s="14" t="s">
        <v>24</v>
      </c>
      <c r="D28" s="14" t="s">
        <v>20</v>
      </c>
      <c r="E28" s="151">
        <v>21090.6</v>
      </c>
      <c r="F28" s="16">
        <v>1574</v>
      </c>
      <c r="G28" s="16">
        <f>E28+F28</f>
        <v>22664.6</v>
      </c>
    </row>
    <row r="29" spans="2:7" ht="15" customHeight="1">
      <c r="B29" s="43" t="s">
        <v>147</v>
      </c>
      <c r="C29" s="48" t="s">
        <v>24</v>
      </c>
      <c r="D29" s="48" t="s">
        <v>23</v>
      </c>
      <c r="E29" s="152">
        <v>1138.5</v>
      </c>
      <c r="F29" s="20"/>
      <c r="G29" s="20">
        <f>E29+F29</f>
        <v>1138.5</v>
      </c>
    </row>
    <row r="30" spans="2:7" s="5" customFormat="1" ht="15.75">
      <c r="B30" s="39" t="s">
        <v>16</v>
      </c>
      <c r="C30" s="46">
        <v>10</v>
      </c>
      <c r="D30" s="46"/>
      <c r="E30" s="150">
        <f>SUM(E31:E34)</f>
        <v>32418.6</v>
      </c>
      <c r="F30" s="18">
        <f>SUM(F31:F34)</f>
        <v>1033.3</v>
      </c>
      <c r="G30" s="18">
        <f>SUM(G31:G34)</f>
        <v>33451.9</v>
      </c>
    </row>
    <row r="31" spans="2:7" ht="15" customHeight="1">
      <c r="B31" s="40" t="s">
        <v>17</v>
      </c>
      <c r="C31" s="14">
        <v>10</v>
      </c>
      <c r="D31" s="14" t="s">
        <v>20</v>
      </c>
      <c r="E31" s="151">
        <v>3375.6</v>
      </c>
      <c r="F31" s="16"/>
      <c r="G31" s="16">
        <f>E31+F31</f>
        <v>3375.6</v>
      </c>
    </row>
    <row r="32" spans="2:7" ht="15.75" customHeight="1">
      <c r="B32" s="40" t="s">
        <v>41</v>
      </c>
      <c r="C32" s="14">
        <v>10</v>
      </c>
      <c r="D32" s="14" t="s">
        <v>21</v>
      </c>
      <c r="E32" s="151">
        <v>11847</v>
      </c>
      <c r="F32" s="16">
        <v>1015.3</v>
      </c>
      <c r="G32" s="16">
        <f>E32+F32</f>
        <v>12862.3</v>
      </c>
    </row>
    <row r="33" spans="2:7" ht="15.75" customHeight="1">
      <c r="B33" s="40" t="s">
        <v>168</v>
      </c>
      <c r="C33" s="178">
        <v>10</v>
      </c>
      <c r="D33" s="178" t="s">
        <v>23</v>
      </c>
      <c r="E33" s="179">
        <v>16034.5</v>
      </c>
      <c r="F33" s="180"/>
      <c r="G33" s="16">
        <f>E33+F33</f>
        <v>16034.5</v>
      </c>
    </row>
    <row r="34" spans="2:7" ht="15.75" customHeight="1">
      <c r="B34" s="43" t="s">
        <v>18</v>
      </c>
      <c r="C34" s="123">
        <v>10</v>
      </c>
      <c r="D34" s="123" t="s">
        <v>28</v>
      </c>
      <c r="E34" s="152">
        <v>1161.5</v>
      </c>
      <c r="F34" s="20">
        <v>18</v>
      </c>
      <c r="G34" s="20">
        <f>E34+F34</f>
        <v>1179.5</v>
      </c>
    </row>
    <row r="35" spans="2:7" ht="15" customHeight="1">
      <c r="B35" s="181" t="s">
        <v>114</v>
      </c>
      <c r="C35" s="183" t="s">
        <v>54</v>
      </c>
      <c r="D35" s="183"/>
      <c r="E35" s="185">
        <f>E36+E37</f>
        <v>9477.5</v>
      </c>
      <c r="F35" s="187">
        <f>F36+F37</f>
        <v>450.2</v>
      </c>
      <c r="G35" s="15">
        <f>G36+G37</f>
        <v>9927.7</v>
      </c>
    </row>
    <row r="36" spans="2:7" ht="15" customHeight="1">
      <c r="B36" s="42" t="s">
        <v>145</v>
      </c>
      <c r="C36" s="178" t="s">
        <v>54</v>
      </c>
      <c r="D36" s="178" t="s">
        <v>26</v>
      </c>
      <c r="E36" s="179">
        <v>7670</v>
      </c>
      <c r="F36" s="180">
        <v>450.2</v>
      </c>
      <c r="G36" s="16">
        <f>E36+F36</f>
        <v>8120.2</v>
      </c>
    </row>
    <row r="37" spans="2:8" ht="17.25" customHeight="1">
      <c r="B37" s="182" t="s">
        <v>148</v>
      </c>
      <c r="C37" s="184" t="s">
        <v>54</v>
      </c>
      <c r="D37" s="184" t="s">
        <v>25</v>
      </c>
      <c r="E37" s="186">
        <v>1807.5</v>
      </c>
      <c r="F37" s="188"/>
      <c r="G37" s="20">
        <f>E37+F37</f>
        <v>1807.5</v>
      </c>
      <c r="H37" s="231"/>
    </row>
    <row r="38" spans="2:7" ht="13.5" customHeight="1">
      <c r="B38" s="238" t="s">
        <v>306</v>
      </c>
      <c r="C38" s="236" t="s">
        <v>46</v>
      </c>
      <c r="D38" s="236"/>
      <c r="E38" s="237">
        <f>E39</f>
        <v>1250</v>
      </c>
      <c r="F38" s="237">
        <f>F39</f>
        <v>0</v>
      </c>
      <c r="G38" s="15">
        <f>E38+F38</f>
        <v>1250</v>
      </c>
    </row>
    <row r="39" spans="2:7" ht="13.5" customHeight="1">
      <c r="B39" s="239" t="s">
        <v>307</v>
      </c>
      <c r="C39" s="230" t="s">
        <v>46</v>
      </c>
      <c r="D39" s="230" t="s">
        <v>20</v>
      </c>
      <c r="E39" s="188">
        <v>1250</v>
      </c>
      <c r="F39" s="188"/>
      <c r="G39" s="20">
        <f>E39+F39</f>
        <v>1250</v>
      </c>
    </row>
    <row r="40" spans="2:7" s="5" customFormat="1" ht="16.5" customHeight="1">
      <c r="B40" s="232" t="s">
        <v>19</v>
      </c>
      <c r="C40" s="233"/>
      <c r="D40" s="233"/>
      <c r="E40" s="234">
        <f>E35+E30+E27+E22+E17+E13+E6+E38</f>
        <v>701141.8999999999</v>
      </c>
      <c r="F40" s="235">
        <f>F30+F27+F22+F17+F13+F6+F35+F38</f>
        <v>84578.2</v>
      </c>
      <c r="G40" s="235">
        <f>G30+G27+G22+G17+G13+G6+G35+G38</f>
        <v>785720.0999999999</v>
      </c>
    </row>
    <row r="41" spans="2:7" ht="31.5" customHeight="1">
      <c r="B41" s="255" t="s">
        <v>333</v>
      </c>
      <c r="C41" s="255"/>
      <c r="D41" s="255"/>
      <c r="E41" s="255"/>
      <c r="F41" s="255"/>
      <c r="G41" s="255"/>
    </row>
  </sheetData>
  <sheetProtection/>
  <mergeCells count="11">
    <mergeCell ref="B41:G41"/>
    <mergeCell ref="C1:G1"/>
    <mergeCell ref="B2:G2"/>
    <mergeCell ref="H3:I3"/>
    <mergeCell ref="B4:B5"/>
    <mergeCell ref="C4:C5"/>
    <mergeCell ref="D4:D5"/>
    <mergeCell ref="E4:E5"/>
    <mergeCell ref="F4:F5"/>
    <mergeCell ref="E3:G3"/>
    <mergeCell ref="G4:G5"/>
  </mergeCells>
  <printOptions/>
  <pageMargins left="0.984251968503937" right="0.1968503937007874" top="0.5905511811023623" bottom="0.3937007874015748" header="0.31496062992125984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679"/>
  <sheetViews>
    <sheetView view="pageBreakPreview" zoomScale="120" zoomScaleNormal="120" zoomScaleSheetLayoutView="120" zoomScalePageLayoutView="0" workbookViewId="0" topLeftCell="B1">
      <selection activeCell="E1" sqref="E1"/>
    </sheetView>
  </sheetViews>
  <sheetFormatPr defaultColWidth="9.00390625" defaultRowHeight="12.75"/>
  <cols>
    <col min="1" max="1" width="0" style="2" hidden="1" customWidth="1"/>
    <col min="2" max="2" width="44.00390625" style="35" customWidth="1"/>
    <col min="3" max="3" width="4.00390625" style="52" customWidth="1"/>
    <col min="4" max="4" width="4.125" style="52" customWidth="1"/>
    <col min="5" max="5" width="9.625" style="35" customWidth="1"/>
    <col min="6" max="6" width="5.00390625" style="35" customWidth="1"/>
    <col min="7" max="7" width="3.625" style="35" customWidth="1"/>
    <col min="8" max="8" width="10.125" style="36" customWidth="1"/>
    <col min="9" max="9" width="10.00390625" style="62" customWidth="1"/>
    <col min="10" max="10" width="10.375" style="33" customWidth="1"/>
    <col min="11" max="12" width="9.125" style="2" customWidth="1"/>
    <col min="13" max="13" width="11.625" style="2" bestFit="1" customWidth="1"/>
    <col min="14" max="16384" width="9.125" style="2" customWidth="1"/>
  </cols>
  <sheetData>
    <row r="1" spans="2:12" ht="126.75" customHeight="1">
      <c r="B1" s="154"/>
      <c r="E1" s="72" t="s">
        <v>127</v>
      </c>
      <c r="F1" s="261" t="s">
        <v>337</v>
      </c>
      <c r="G1" s="261"/>
      <c r="H1" s="261"/>
      <c r="I1" s="261"/>
      <c r="J1" s="261"/>
      <c r="L1" s="2" t="s">
        <v>93</v>
      </c>
    </row>
    <row r="2" spans="2:10" s="22" customFormat="1" ht="62.25" customHeight="1">
      <c r="B2" s="265" t="s">
        <v>194</v>
      </c>
      <c r="C2" s="265"/>
      <c r="D2" s="265"/>
      <c r="E2" s="265"/>
      <c r="F2" s="265"/>
      <c r="G2" s="265"/>
      <c r="H2" s="265"/>
      <c r="I2" s="265"/>
      <c r="J2" s="265"/>
    </row>
    <row r="3" spans="2:10" s="22" customFormat="1" ht="11.25" customHeight="1">
      <c r="B3" s="155"/>
      <c r="C3" s="23"/>
      <c r="D3" s="23"/>
      <c r="E3" s="23"/>
      <c r="F3" s="23"/>
      <c r="G3" s="23"/>
      <c r="H3" s="264" t="s">
        <v>43</v>
      </c>
      <c r="I3" s="264"/>
      <c r="J3" s="264"/>
    </row>
    <row r="4" spans="2:10" ht="13.5" customHeight="1">
      <c r="B4" s="270" t="s">
        <v>0</v>
      </c>
      <c r="C4" s="259" t="s">
        <v>29</v>
      </c>
      <c r="D4" s="259" t="s">
        <v>30</v>
      </c>
      <c r="E4" s="259" t="s">
        <v>31</v>
      </c>
      <c r="F4" s="259" t="s">
        <v>32</v>
      </c>
      <c r="G4" s="259" t="s">
        <v>117</v>
      </c>
      <c r="H4" s="262" t="s">
        <v>1</v>
      </c>
      <c r="I4" s="268" t="s">
        <v>280</v>
      </c>
      <c r="J4" s="266" t="s">
        <v>268</v>
      </c>
    </row>
    <row r="5" spans="2:10" ht="18" customHeight="1">
      <c r="B5" s="271"/>
      <c r="C5" s="260"/>
      <c r="D5" s="260"/>
      <c r="E5" s="260"/>
      <c r="F5" s="260"/>
      <c r="G5" s="260"/>
      <c r="H5" s="263"/>
      <c r="I5" s="269"/>
      <c r="J5" s="267"/>
    </row>
    <row r="6" spans="2:13" s="1" customFormat="1" ht="14.25" customHeight="1">
      <c r="B6" s="189" t="s">
        <v>178</v>
      </c>
      <c r="C6" s="190" t="s">
        <v>20</v>
      </c>
      <c r="D6" s="190"/>
      <c r="E6" s="190"/>
      <c r="F6" s="190"/>
      <c r="G6" s="190"/>
      <c r="H6" s="191">
        <f>H11+H18+H22+H30+H26+H7</f>
        <v>50518.6</v>
      </c>
      <c r="I6" s="191">
        <f>I11+I18+I22+I30+I26+I7</f>
        <v>7383.1</v>
      </c>
      <c r="J6" s="191">
        <f>H6+I6</f>
        <v>57901.7</v>
      </c>
      <c r="M6" s="133"/>
    </row>
    <row r="7" spans="2:10" ht="28.5" customHeight="1">
      <c r="B7" s="192" t="s">
        <v>258</v>
      </c>
      <c r="C7" s="193" t="s">
        <v>20</v>
      </c>
      <c r="D7" s="193" t="s">
        <v>26</v>
      </c>
      <c r="E7" s="193"/>
      <c r="F7" s="193"/>
      <c r="G7" s="193"/>
      <c r="H7" s="176">
        <f aca="true" t="shared" si="0" ref="H7:I9">H8</f>
        <v>1186.6</v>
      </c>
      <c r="I7" s="176">
        <f t="shared" si="0"/>
        <v>0</v>
      </c>
      <c r="J7" s="176">
        <f>H7+I7</f>
        <v>1186.6</v>
      </c>
    </row>
    <row r="8" spans="2:10" ht="14.25" customHeight="1">
      <c r="B8" s="192" t="s">
        <v>259</v>
      </c>
      <c r="C8" s="193" t="s">
        <v>20</v>
      </c>
      <c r="D8" s="193" t="s">
        <v>26</v>
      </c>
      <c r="E8" s="193" t="s">
        <v>57</v>
      </c>
      <c r="F8" s="193"/>
      <c r="G8" s="193"/>
      <c r="H8" s="176">
        <f t="shared" si="0"/>
        <v>1186.6</v>
      </c>
      <c r="I8" s="176">
        <f t="shared" si="0"/>
        <v>0</v>
      </c>
      <c r="J8" s="176">
        <f aca="true" t="shared" si="1" ref="J8:J91">H8+I8</f>
        <v>1186.6</v>
      </c>
    </row>
    <row r="9" spans="2:10" s="11" customFormat="1" ht="28.5" customHeight="1">
      <c r="B9" s="194" t="s">
        <v>58</v>
      </c>
      <c r="C9" s="195" t="s">
        <v>20</v>
      </c>
      <c r="D9" s="195" t="s">
        <v>26</v>
      </c>
      <c r="E9" s="195" t="s">
        <v>57</v>
      </c>
      <c r="F9" s="195" t="s">
        <v>180</v>
      </c>
      <c r="G9" s="195"/>
      <c r="H9" s="196">
        <f t="shared" si="0"/>
        <v>1186.6</v>
      </c>
      <c r="I9" s="196">
        <f t="shared" si="0"/>
        <v>0</v>
      </c>
      <c r="J9" s="196">
        <f t="shared" si="1"/>
        <v>1186.6</v>
      </c>
    </row>
    <row r="10" spans="2:10" ht="12.75" customHeight="1">
      <c r="B10" s="192" t="s">
        <v>155</v>
      </c>
      <c r="C10" s="193" t="s">
        <v>20</v>
      </c>
      <c r="D10" s="193" t="s">
        <v>26</v>
      </c>
      <c r="E10" s="193" t="s">
        <v>57</v>
      </c>
      <c r="F10" s="193" t="s">
        <v>180</v>
      </c>
      <c r="G10" s="193" t="s">
        <v>119</v>
      </c>
      <c r="H10" s="176">
        <v>1186.6</v>
      </c>
      <c r="I10" s="176">
        <v>0</v>
      </c>
      <c r="J10" s="176">
        <f t="shared" si="1"/>
        <v>1186.6</v>
      </c>
    </row>
    <row r="11" spans="2:11" ht="29.25" customHeight="1">
      <c r="B11" s="192" t="s">
        <v>260</v>
      </c>
      <c r="C11" s="193" t="s">
        <v>20</v>
      </c>
      <c r="D11" s="193" t="s">
        <v>21</v>
      </c>
      <c r="E11" s="193"/>
      <c r="F11" s="193"/>
      <c r="G11" s="193"/>
      <c r="H11" s="197">
        <f>H12+H15</f>
        <v>2115.8</v>
      </c>
      <c r="I11" s="197">
        <f>I12+I15</f>
        <v>0</v>
      </c>
      <c r="J11" s="176">
        <f t="shared" si="1"/>
        <v>2115.8</v>
      </c>
      <c r="K11" s="10"/>
    </row>
    <row r="12" spans="2:10" ht="29.25" customHeight="1">
      <c r="B12" s="192" t="s">
        <v>261</v>
      </c>
      <c r="C12" s="193" t="s">
        <v>20</v>
      </c>
      <c r="D12" s="193" t="s">
        <v>21</v>
      </c>
      <c r="E12" s="193" t="s">
        <v>60</v>
      </c>
      <c r="F12" s="193"/>
      <c r="G12" s="193"/>
      <c r="H12" s="197">
        <f>H13</f>
        <v>1043.8</v>
      </c>
      <c r="I12" s="197">
        <f>I13</f>
        <v>0</v>
      </c>
      <c r="J12" s="176">
        <f t="shared" si="1"/>
        <v>1043.8</v>
      </c>
    </row>
    <row r="13" spans="2:10" s="11" customFormat="1" ht="28.5" customHeight="1">
      <c r="B13" s="194" t="s">
        <v>58</v>
      </c>
      <c r="C13" s="195" t="s">
        <v>20</v>
      </c>
      <c r="D13" s="195" t="s">
        <v>21</v>
      </c>
      <c r="E13" s="195" t="s">
        <v>60</v>
      </c>
      <c r="F13" s="195" t="s">
        <v>180</v>
      </c>
      <c r="G13" s="195"/>
      <c r="H13" s="198">
        <f>H14</f>
        <v>1043.8</v>
      </c>
      <c r="I13" s="198">
        <f>I14</f>
        <v>0</v>
      </c>
      <c r="J13" s="196">
        <f t="shared" si="1"/>
        <v>1043.8</v>
      </c>
    </row>
    <row r="14" spans="2:10" s="11" customFormat="1" ht="14.25" customHeight="1">
      <c r="B14" s="192" t="s">
        <v>155</v>
      </c>
      <c r="C14" s="193" t="s">
        <v>20</v>
      </c>
      <c r="D14" s="193" t="s">
        <v>21</v>
      </c>
      <c r="E14" s="193" t="s">
        <v>60</v>
      </c>
      <c r="F14" s="193" t="s">
        <v>180</v>
      </c>
      <c r="G14" s="193" t="s">
        <v>119</v>
      </c>
      <c r="H14" s="197">
        <v>1043.8</v>
      </c>
      <c r="I14" s="197">
        <v>0</v>
      </c>
      <c r="J14" s="176">
        <f t="shared" si="1"/>
        <v>1043.8</v>
      </c>
    </row>
    <row r="15" spans="2:10" s="11" customFormat="1" ht="14.25" customHeight="1">
      <c r="B15" s="192" t="s">
        <v>33</v>
      </c>
      <c r="C15" s="193" t="s">
        <v>20</v>
      </c>
      <c r="D15" s="193" t="s">
        <v>21</v>
      </c>
      <c r="E15" s="193" t="s">
        <v>61</v>
      </c>
      <c r="F15" s="195"/>
      <c r="G15" s="195"/>
      <c r="H15" s="197">
        <f>H16</f>
        <v>1072</v>
      </c>
      <c r="I15" s="197">
        <f>I16</f>
        <v>0</v>
      </c>
      <c r="J15" s="176">
        <f t="shared" si="1"/>
        <v>1072</v>
      </c>
    </row>
    <row r="16" spans="2:10" s="11" customFormat="1" ht="27.75" customHeight="1">
      <c r="B16" s="194" t="s">
        <v>58</v>
      </c>
      <c r="C16" s="195" t="s">
        <v>20</v>
      </c>
      <c r="D16" s="195" t="s">
        <v>21</v>
      </c>
      <c r="E16" s="195" t="s">
        <v>61</v>
      </c>
      <c r="F16" s="195" t="s">
        <v>180</v>
      </c>
      <c r="G16" s="195"/>
      <c r="H16" s="198">
        <f>H17</f>
        <v>1072</v>
      </c>
      <c r="I16" s="198">
        <f>I17</f>
        <v>0</v>
      </c>
      <c r="J16" s="196">
        <f t="shared" si="1"/>
        <v>1072</v>
      </c>
    </row>
    <row r="17" spans="2:10" s="11" customFormat="1" ht="15" customHeight="1">
      <c r="B17" s="192" t="s">
        <v>155</v>
      </c>
      <c r="C17" s="193" t="s">
        <v>20</v>
      </c>
      <c r="D17" s="193" t="s">
        <v>21</v>
      </c>
      <c r="E17" s="193" t="s">
        <v>61</v>
      </c>
      <c r="F17" s="193" t="s">
        <v>180</v>
      </c>
      <c r="G17" s="193" t="s">
        <v>119</v>
      </c>
      <c r="H17" s="197">
        <v>1072</v>
      </c>
      <c r="I17" s="197">
        <v>0</v>
      </c>
      <c r="J17" s="176">
        <f t="shared" si="1"/>
        <v>1072</v>
      </c>
    </row>
    <row r="18" spans="2:10" ht="28.5" customHeight="1">
      <c r="B18" s="192" t="s">
        <v>3</v>
      </c>
      <c r="C18" s="193" t="s">
        <v>20</v>
      </c>
      <c r="D18" s="193" t="s">
        <v>23</v>
      </c>
      <c r="E18" s="193"/>
      <c r="F18" s="193"/>
      <c r="G18" s="193"/>
      <c r="H18" s="197">
        <f aca="true" t="shared" si="2" ref="H18:I20">H19</f>
        <v>27916.7</v>
      </c>
      <c r="I18" s="197">
        <f t="shared" si="2"/>
        <v>0</v>
      </c>
      <c r="J18" s="176">
        <f t="shared" si="1"/>
        <v>27916.7</v>
      </c>
    </row>
    <row r="19" spans="2:10" ht="18" customHeight="1">
      <c r="B19" s="192" t="s">
        <v>33</v>
      </c>
      <c r="C19" s="193" t="s">
        <v>20</v>
      </c>
      <c r="D19" s="193" t="s">
        <v>23</v>
      </c>
      <c r="E19" s="193" t="s">
        <v>61</v>
      </c>
      <c r="F19" s="193"/>
      <c r="G19" s="193"/>
      <c r="H19" s="197">
        <f t="shared" si="2"/>
        <v>27916.7</v>
      </c>
      <c r="I19" s="197">
        <f t="shared" si="2"/>
        <v>0</v>
      </c>
      <c r="J19" s="176">
        <f t="shared" si="1"/>
        <v>27916.7</v>
      </c>
    </row>
    <row r="20" spans="2:10" s="11" customFormat="1" ht="27.75" customHeight="1">
      <c r="B20" s="194" t="s">
        <v>58</v>
      </c>
      <c r="C20" s="195" t="s">
        <v>20</v>
      </c>
      <c r="D20" s="195" t="s">
        <v>23</v>
      </c>
      <c r="E20" s="195" t="s">
        <v>61</v>
      </c>
      <c r="F20" s="195" t="s">
        <v>180</v>
      </c>
      <c r="G20" s="195"/>
      <c r="H20" s="198">
        <f t="shared" si="2"/>
        <v>27916.7</v>
      </c>
      <c r="I20" s="198">
        <f t="shared" si="2"/>
        <v>0</v>
      </c>
      <c r="J20" s="196">
        <f t="shared" si="1"/>
        <v>27916.7</v>
      </c>
    </row>
    <row r="21" spans="2:10" s="11" customFormat="1" ht="13.5" customHeight="1">
      <c r="B21" s="192" t="s">
        <v>155</v>
      </c>
      <c r="C21" s="193" t="s">
        <v>20</v>
      </c>
      <c r="D21" s="193" t="s">
        <v>23</v>
      </c>
      <c r="E21" s="193" t="s">
        <v>61</v>
      </c>
      <c r="F21" s="193" t="s">
        <v>180</v>
      </c>
      <c r="G21" s="193" t="s">
        <v>119</v>
      </c>
      <c r="H21" s="197">
        <v>27916.7</v>
      </c>
      <c r="I21" s="197">
        <v>0</v>
      </c>
      <c r="J21" s="176">
        <f t="shared" si="1"/>
        <v>27916.7</v>
      </c>
    </row>
    <row r="22" spans="2:10" ht="45" customHeight="1">
      <c r="B22" s="192" t="s">
        <v>262</v>
      </c>
      <c r="C22" s="193" t="s">
        <v>20</v>
      </c>
      <c r="D22" s="193" t="s">
        <v>28</v>
      </c>
      <c r="E22" s="193"/>
      <c r="F22" s="193"/>
      <c r="G22" s="193"/>
      <c r="H22" s="197">
        <f aca="true" t="shared" si="3" ref="H22:I24">H23</f>
        <v>5552.5</v>
      </c>
      <c r="I22" s="197">
        <f t="shared" si="3"/>
        <v>0</v>
      </c>
      <c r="J22" s="176">
        <f t="shared" si="1"/>
        <v>5552.5</v>
      </c>
    </row>
    <row r="23" spans="2:10" ht="14.25" customHeight="1">
      <c r="B23" s="192" t="s">
        <v>33</v>
      </c>
      <c r="C23" s="193" t="s">
        <v>20</v>
      </c>
      <c r="D23" s="193" t="s">
        <v>28</v>
      </c>
      <c r="E23" s="199" t="s">
        <v>61</v>
      </c>
      <c r="F23" s="199"/>
      <c r="G23" s="199"/>
      <c r="H23" s="197">
        <f t="shared" si="3"/>
        <v>5552.5</v>
      </c>
      <c r="I23" s="197">
        <f t="shared" si="3"/>
        <v>0</v>
      </c>
      <c r="J23" s="176">
        <f t="shared" si="1"/>
        <v>5552.5</v>
      </c>
    </row>
    <row r="24" spans="2:10" s="11" customFormat="1" ht="28.5" customHeight="1">
      <c r="B24" s="194" t="s">
        <v>58</v>
      </c>
      <c r="C24" s="195" t="s">
        <v>20</v>
      </c>
      <c r="D24" s="195" t="s">
        <v>28</v>
      </c>
      <c r="E24" s="195" t="s">
        <v>61</v>
      </c>
      <c r="F24" s="195" t="s">
        <v>180</v>
      </c>
      <c r="G24" s="195"/>
      <c r="H24" s="198">
        <f t="shared" si="3"/>
        <v>5552.5</v>
      </c>
      <c r="I24" s="198">
        <f t="shared" si="3"/>
        <v>0</v>
      </c>
      <c r="J24" s="196">
        <f t="shared" si="1"/>
        <v>5552.5</v>
      </c>
    </row>
    <row r="25" spans="2:10" s="11" customFormat="1" ht="15" customHeight="1">
      <c r="B25" s="192" t="s">
        <v>155</v>
      </c>
      <c r="C25" s="193" t="s">
        <v>20</v>
      </c>
      <c r="D25" s="193" t="s">
        <v>28</v>
      </c>
      <c r="E25" s="193" t="s">
        <v>61</v>
      </c>
      <c r="F25" s="193" t="s">
        <v>180</v>
      </c>
      <c r="G25" s="193" t="s">
        <v>119</v>
      </c>
      <c r="H25" s="197">
        <v>5552.5</v>
      </c>
      <c r="I25" s="197">
        <v>0</v>
      </c>
      <c r="J25" s="176">
        <f t="shared" si="1"/>
        <v>5552.5</v>
      </c>
    </row>
    <row r="26" spans="2:10" s="11" customFormat="1" ht="14.25" customHeight="1">
      <c r="B26" s="192" t="s">
        <v>4</v>
      </c>
      <c r="C26" s="193" t="s">
        <v>20</v>
      </c>
      <c r="D26" s="193" t="s">
        <v>54</v>
      </c>
      <c r="E26" s="195"/>
      <c r="F26" s="195"/>
      <c r="G26" s="195"/>
      <c r="H26" s="197">
        <f aca="true" t="shared" si="4" ref="H26:I28">H27</f>
        <v>150</v>
      </c>
      <c r="I26" s="197">
        <f t="shared" si="4"/>
        <v>336</v>
      </c>
      <c r="J26" s="176">
        <f t="shared" si="1"/>
        <v>486</v>
      </c>
    </row>
    <row r="27" spans="2:10" s="11" customFormat="1" ht="15.75" customHeight="1">
      <c r="B27" s="192" t="s">
        <v>249</v>
      </c>
      <c r="C27" s="193" t="s">
        <v>20</v>
      </c>
      <c r="D27" s="193" t="s">
        <v>54</v>
      </c>
      <c r="E27" s="193" t="s">
        <v>63</v>
      </c>
      <c r="F27" s="195"/>
      <c r="G27" s="195"/>
      <c r="H27" s="197">
        <f t="shared" si="4"/>
        <v>150</v>
      </c>
      <c r="I27" s="197">
        <f t="shared" si="4"/>
        <v>336</v>
      </c>
      <c r="J27" s="176">
        <f t="shared" si="1"/>
        <v>486</v>
      </c>
    </row>
    <row r="28" spans="2:10" s="11" customFormat="1" ht="14.25" customHeight="1">
      <c r="B28" s="194" t="s">
        <v>64</v>
      </c>
      <c r="C28" s="195" t="s">
        <v>20</v>
      </c>
      <c r="D28" s="195" t="s">
        <v>54</v>
      </c>
      <c r="E28" s="195" t="s">
        <v>63</v>
      </c>
      <c r="F28" s="195" t="s">
        <v>62</v>
      </c>
      <c r="G28" s="195"/>
      <c r="H28" s="198">
        <f t="shared" si="4"/>
        <v>150</v>
      </c>
      <c r="I28" s="198">
        <f t="shared" si="4"/>
        <v>336</v>
      </c>
      <c r="J28" s="196">
        <f t="shared" si="1"/>
        <v>486</v>
      </c>
    </row>
    <row r="29" spans="2:10" s="11" customFormat="1" ht="13.5" customHeight="1">
      <c r="B29" s="192" t="s">
        <v>155</v>
      </c>
      <c r="C29" s="193" t="s">
        <v>20</v>
      </c>
      <c r="D29" s="193" t="s">
        <v>54</v>
      </c>
      <c r="E29" s="193" t="s">
        <v>63</v>
      </c>
      <c r="F29" s="193" t="s">
        <v>62</v>
      </c>
      <c r="G29" s="193" t="s">
        <v>119</v>
      </c>
      <c r="H29" s="197">
        <v>150</v>
      </c>
      <c r="I29" s="197">
        <v>336</v>
      </c>
      <c r="J29" s="176">
        <f t="shared" si="1"/>
        <v>486</v>
      </c>
    </row>
    <row r="30" spans="2:10" ht="13.5" customHeight="1">
      <c r="B30" s="192" t="s">
        <v>5</v>
      </c>
      <c r="C30" s="193" t="s">
        <v>20</v>
      </c>
      <c r="D30" s="193" t="s">
        <v>130</v>
      </c>
      <c r="E30" s="193"/>
      <c r="F30" s="195"/>
      <c r="G30" s="195"/>
      <c r="H30" s="197">
        <f>H31+H37+H40+H49+H52+H55+H61+H34+H43+H58+H46</f>
        <v>13597</v>
      </c>
      <c r="I30" s="197">
        <f>I31+I37+I40+I49+I52+I55+I61+I34+I43+I58+I46</f>
        <v>7047.1</v>
      </c>
      <c r="J30" s="176">
        <f t="shared" si="1"/>
        <v>20644.1</v>
      </c>
    </row>
    <row r="31" spans="2:10" s="32" customFormat="1" ht="13.5" customHeight="1">
      <c r="B31" s="192" t="s">
        <v>33</v>
      </c>
      <c r="C31" s="193" t="s">
        <v>20</v>
      </c>
      <c r="D31" s="193" t="s">
        <v>130</v>
      </c>
      <c r="E31" s="193" t="s">
        <v>61</v>
      </c>
      <c r="F31" s="193"/>
      <c r="G31" s="193"/>
      <c r="H31" s="197">
        <f>H32</f>
        <v>4931</v>
      </c>
      <c r="I31" s="197">
        <f>I32</f>
        <v>0</v>
      </c>
      <c r="J31" s="176">
        <f t="shared" si="1"/>
        <v>4931</v>
      </c>
    </row>
    <row r="32" spans="2:10" s="13" customFormat="1" ht="30.75" customHeight="1">
      <c r="B32" s="194" t="s">
        <v>58</v>
      </c>
      <c r="C32" s="195" t="s">
        <v>20</v>
      </c>
      <c r="D32" s="195" t="s">
        <v>130</v>
      </c>
      <c r="E32" s="195" t="s">
        <v>61</v>
      </c>
      <c r="F32" s="195" t="s">
        <v>180</v>
      </c>
      <c r="G32" s="195"/>
      <c r="H32" s="198">
        <f>H33</f>
        <v>4931</v>
      </c>
      <c r="I32" s="198">
        <f>I33</f>
        <v>0</v>
      </c>
      <c r="J32" s="196">
        <f t="shared" si="1"/>
        <v>4931</v>
      </c>
    </row>
    <row r="33" spans="2:10" s="13" customFormat="1" ht="15.75" customHeight="1">
      <c r="B33" s="192" t="s">
        <v>155</v>
      </c>
      <c r="C33" s="193" t="s">
        <v>20</v>
      </c>
      <c r="D33" s="193" t="s">
        <v>130</v>
      </c>
      <c r="E33" s="193" t="s">
        <v>61</v>
      </c>
      <c r="F33" s="193" t="s">
        <v>180</v>
      </c>
      <c r="G33" s="193" t="s">
        <v>119</v>
      </c>
      <c r="H33" s="197">
        <v>4931</v>
      </c>
      <c r="I33" s="197">
        <v>0</v>
      </c>
      <c r="J33" s="176">
        <f t="shared" si="1"/>
        <v>4931</v>
      </c>
    </row>
    <row r="34" spans="2:10" s="13" customFormat="1" ht="61.5" customHeight="1">
      <c r="B34" s="192" t="s">
        <v>129</v>
      </c>
      <c r="C34" s="193" t="s">
        <v>20</v>
      </c>
      <c r="D34" s="193" t="s">
        <v>130</v>
      </c>
      <c r="E34" s="193" t="s">
        <v>210</v>
      </c>
      <c r="F34" s="193"/>
      <c r="G34" s="193"/>
      <c r="H34" s="197">
        <f>H35</f>
        <v>3723</v>
      </c>
      <c r="I34" s="197">
        <f>I35</f>
        <v>6831</v>
      </c>
      <c r="J34" s="176">
        <f t="shared" si="1"/>
        <v>10554</v>
      </c>
    </row>
    <row r="35" spans="2:10" s="13" customFormat="1" ht="15.75" customHeight="1">
      <c r="B35" s="194" t="s">
        <v>64</v>
      </c>
      <c r="C35" s="195" t="s">
        <v>20</v>
      </c>
      <c r="D35" s="195" t="s">
        <v>130</v>
      </c>
      <c r="E35" s="193" t="s">
        <v>210</v>
      </c>
      <c r="F35" s="195" t="s">
        <v>62</v>
      </c>
      <c r="G35" s="195"/>
      <c r="H35" s="198">
        <f>H36</f>
        <v>3723</v>
      </c>
      <c r="I35" s="198">
        <f>I36</f>
        <v>6831</v>
      </c>
      <c r="J35" s="196">
        <f t="shared" si="1"/>
        <v>10554</v>
      </c>
    </row>
    <row r="36" spans="2:10" s="32" customFormat="1" ht="14.25" customHeight="1">
      <c r="B36" s="192" t="s">
        <v>155</v>
      </c>
      <c r="C36" s="193" t="s">
        <v>20</v>
      </c>
      <c r="D36" s="193" t="s">
        <v>130</v>
      </c>
      <c r="E36" s="193" t="s">
        <v>210</v>
      </c>
      <c r="F36" s="193" t="s">
        <v>62</v>
      </c>
      <c r="G36" s="193" t="s">
        <v>119</v>
      </c>
      <c r="H36" s="197">
        <v>3723</v>
      </c>
      <c r="I36" s="197">
        <v>6831</v>
      </c>
      <c r="J36" s="176">
        <f t="shared" si="1"/>
        <v>10554</v>
      </c>
    </row>
    <row r="37" spans="2:10" s="32" customFormat="1" ht="30" customHeight="1">
      <c r="B37" s="192" t="s">
        <v>157</v>
      </c>
      <c r="C37" s="193" t="s">
        <v>20</v>
      </c>
      <c r="D37" s="193" t="s">
        <v>130</v>
      </c>
      <c r="E37" s="193" t="s">
        <v>159</v>
      </c>
      <c r="F37" s="193"/>
      <c r="G37" s="193"/>
      <c r="H37" s="197">
        <f>H38</f>
        <v>138</v>
      </c>
      <c r="I37" s="197">
        <f>I38</f>
        <v>0</v>
      </c>
      <c r="J37" s="176">
        <f t="shared" si="1"/>
        <v>138</v>
      </c>
    </row>
    <row r="38" spans="2:10" s="32" customFormat="1" ht="16.5" customHeight="1">
      <c r="B38" s="194" t="s">
        <v>64</v>
      </c>
      <c r="C38" s="195" t="s">
        <v>20</v>
      </c>
      <c r="D38" s="195" t="s">
        <v>130</v>
      </c>
      <c r="E38" s="195" t="s">
        <v>159</v>
      </c>
      <c r="F38" s="195" t="s">
        <v>62</v>
      </c>
      <c r="G38" s="195"/>
      <c r="H38" s="198">
        <f>H39</f>
        <v>138</v>
      </c>
      <c r="I38" s="198">
        <f>I39</f>
        <v>0</v>
      </c>
      <c r="J38" s="196">
        <f t="shared" si="1"/>
        <v>138</v>
      </c>
    </row>
    <row r="39" spans="2:10" s="32" customFormat="1" ht="17.25" customHeight="1">
      <c r="B39" s="192" t="s">
        <v>155</v>
      </c>
      <c r="C39" s="193" t="s">
        <v>20</v>
      </c>
      <c r="D39" s="193" t="s">
        <v>130</v>
      </c>
      <c r="E39" s="193" t="s">
        <v>159</v>
      </c>
      <c r="F39" s="193" t="s">
        <v>62</v>
      </c>
      <c r="G39" s="193" t="s">
        <v>119</v>
      </c>
      <c r="H39" s="197">
        <v>138</v>
      </c>
      <c r="I39" s="197">
        <v>0</v>
      </c>
      <c r="J39" s="176">
        <f t="shared" si="1"/>
        <v>138</v>
      </c>
    </row>
    <row r="40" spans="2:10" s="32" customFormat="1" ht="29.25" customHeight="1">
      <c r="B40" s="192" t="s">
        <v>196</v>
      </c>
      <c r="C40" s="193" t="s">
        <v>20</v>
      </c>
      <c r="D40" s="193" t="s">
        <v>130</v>
      </c>
      <c r="E40" s="193" t="s">
        <v>195</v>
      </c>
      <c r="F40" s="193"/>
      <c r="G40" s="193"/>
      <c r="H40" s="197">
        <f>H41</f>
        <v>830</v>
      </c>
      <c r="I40" s="197">
        <f>I41</f>
        <v>150</v>
      </c>
      <c r="J40" s="176">
        <f t="shared" si="1"/>
        <v>980</v>
      </c>
    </row>
    <row r="41" spans="2:10" s="32" customFormat="1" ht="16.5" customHeight="1">
      <c r="B41" s="194" t="s">
        <v>64</v>
      </c>
      <c r="C41" s="195" t="s">
        <v>20</v>
      </c>
      <c r="D41" s="195" t="s">
        <v>130</v>
      </c>
      <c r="E41" s="195" t="s">
        <v>195</v>
      </c>
      <c r="F41" s="195" t="s">
        <v>62</v>
      </c>
      <c r="G41" s="195"/>
      <c r="H41" s="198">
        <f>H42</f>
        <v>830</v>
      </c>
      <c r="I41" s="198">
        <f>I42</f>
        <v>150</v>
      </c>
      <c r="J41" s="196">
        <f t="shared" si="1"/>
        <v>980</v>
      </c>
    </row>
    <row r="42" spans="2:10" s="32" customFormat="1" ht="14.25" customHeight="1">
      <c r="B42" s="192" t="s">
        <v>155</v>
      </c>
      <c r="C42" s="193" t="s">
        <v>20</v>
      </c>
      <c r="D42" s="193" t="s">
        <v>130</v>
      </c>
      <c r="E42" s="193" t="s">
        <v>195</v>
      </c>
      <c r="F42" s="193" t="s">
        <v>62</v>
      </c>
      <c r="G42" s="193" t="s">
        <v>119</v>
      </c>
      <c r="H42" s="197">
        <v>830</v>
      </c>
      <c r="I42" s="197">
        <v>150</v>
      </c>
      <c r="J42" s="176">
        <f t="shared" si="1"/>
        <v>980</v>
      </c>
    </row>
    <row r="43" spans="2:10" s="13" customFormat="1" ht="30" customHeight="1">
      <c r="B43" s="192" t="s">
        <v>223</v>
      </c>
      <c r="C43" s="193" t="s">
        <v>20</v>
      </c>
      <c r="D43" s="193" t="s">
        <v>130</v>
      </c>
      <c r="E43" s="193" t="s">
        <v>222</v>
      </c>
      <c r="F43" s="193"/>
      <c r="G43" s="193"/>
      <c r="H43" s="197">
        <f>H44</f>
        <v>2800</v>
      </c>
      <c r="I43" s="197">
        <f>I44</f>
        <v>0</v>
      </c>
      <c r="J43" s="176">
        <f t="shared" si="1"/>
        <v>2800</v>
      </c>
    </row>
    <row r="44" spans="2:10" s="13" customFormat="1" ht="14.25" customHeight="1">
      <c r="B44" s="194" t="s">
        <v>64</v>
      </c>
      <c r="C44" s="195" t="s">
        <v>20</v>
      </c>
      <c r="D44" s="195" t="s">
        <v>130</v>
      </c>
      <c r="E44" s="195" t="s">
        <v>222</v>
      </c>
      <c r="F44" s="195" t="s">
        <v>62</v>
      </c>
      <c r="G44" s="195"/>
      <c r="H44" s="198">
        <f>H45</f>
        <v>2800</v>
      </c>
      <c r="I44" s="198">
        <f>I45</f>
        <v>0</v>
      </c>
      <c r="J44" s="196">
        <f t="shared" si="1"/>
        <v>2800</v>
      </c>
    </row>
    <row r="45" spans="2:10" s="13" customFormat="1" ht="14.25" customHeight="1">
      <c r="B45" s="192" t="s">
        <v>155</v>
      </c>
      <c r="C45" s="193" t="s">
        <v>20</v>
      </c>
      <c r="D45" s="193" t="s">
        <v>130</v>
      </c>
      <c r="E45" s="193" t="s">
        <v>222</v>
      </c>
      <c r="F45" s="193" t="s">
        <v>62</v>
      </c>
      <c r="G45" s="193" t="s">
        <v>119</v>
      </c>
      <c r="H45" s="197">
        <v>2800</v>
      </c>
      <c r="I45" s="197">
        <v>0</v>
      </c>
      <c r="J45" s="176">
        <f t="shared" si="1"/>
        <v>2800</v>
      </c>
    </row>
    <row r="46" spans="2:10" s="13" customFormat="1" ht="15" customHeight="1">
      <c r="B46" s="192" t="s">
        <v>294</v>
      </c>
      <c r="C46" s="193" t="s">
        <v>20</v>
      </c>
      <c r="D46" s="193" t="s">
        <v>130</v>
      </c>
      <c r="E46" s="193" t="s">
        <v>293</v>
      </c>
      <c r="F46" s="193"/>
      <c r="G46" s="193"/>
      <c r="H46" s="197">
        <f>H47</f>
        <v>50</v>
      </c>
      <c r="I46" s="197">
        <f>I47</f>
        <v>66.1</v>
      </c>
      <c r="J46" s="176">
        <f>H46+I46</f>
        <v>116.1</v>
      </c>
    </row>
    <row r="47" spans="2:10" s="13" customFormat="1" ht="15.75" customHeight="1">
      <c r="B47" s="194" t="s">
        <v>64</v>
      </c>
      <c r="C47" s="195" t="s">
        <v>20</v>
      </c>
      <c r="D47" s="195" t="s">
        <v>130</v>
      </c>
      <c r="E47" s="195" t="s">
        <v>293</v>
      </c>
      <c r="F47" s="195" t="s">
        <v>62</v>
      </c>
      <c r="G47" s="195"/>
      <c r="H47" s="198">
        <f>H48</f>
        <v>50</v>
      </c>
      <c r="I47" s="198">
        <f>I48</f>
        <v>66.1</v>
      </c>
      <c r="J47" s="196">
        <f>J48</f>
        <v>116.1</v>
      </c>
    </row>
    <row r="48" spans="2:10" s="13" customFormat="1" ht="14.25" customHeight="1">
      <c r="B48" s="192" t="s">
        <v>155</v>
      </c>
      <c r="C48" s="193" t="s">
        <v>20</v>
      </c>
      <c r="D48" s="193" t="s">
        <v>130</v>
      </c>
      <c r="E48" s="193" t="s">
        <v>293</v>
      </c>
      <c r="F48" s="193" t="s">
        <v>62</v>
      </c>
      <c r="G48" s="193" t="s">
        <v>119</v>
      </c>
      <c r="H48" s="197">
        <v>50</v>
      </c>
      <c r="I48" s="197">
        <v>66.1</v>
      </c>
      <c r="J48" s="176">
        <f>H48+I48</f>
        <v>116.1</v>
      </c>
    </row>
    <row r="49" spans="2:10" s="13" customFormat="1" ht="29.25" customHeight="1">
      <c r="B49" s="192" t="s">
        <v>131</v>
      </c>
      <c r="C49" s="193" t="s">
        <v>20</v>
      </c>
      <c r="D49" s="193" t="s">
        <v>130</v>
      </c>
      <c r="E49" s="193" t="s">
        <v>135</v>
      </c>
      <c r="F49" s="193"/>
      <c r="G49" s="193"/>
      <c r="H49" s="197">
        <f>H50</f>
        <v>213.8</v>
      </c>
      <c r="I49" s="197">
        <f>I50</f>
        <v>0</v>
      </c>
      <c r="J49" s="176">
        <f t="shared" si="1"/>
        <v>213.8</v>
      </c>
    </row>
    <row r="50" spans="2:10" s="13" customFormat="1" ht="28.5" customHeight="1">
      <c r="B50" s="194" t="s">
        <v>58</v>
      </c>
      <c r="C50" s="195" t="s">
        <v>20</v>
      </c>
      <c r="D50" s="195" t="s">
        <v>130</v>
      </c>
      <c r="E50" s="195" t="s">
        <v>135</v>
      </c>
      <c r="F50" s="195" t="s">
        <v>180</v>
      </c>
      <c r="G50" s="195"/>
      <c r="H50" s="198">
        <f>H51</f>
        <v>213.8</v>
      </c>
      <c r="I50" s="198">
        <f>I51</f>
        <v>0</v>
      </c>
      <c r="J50" s="196">
        <f t="shared" si="1"/>
        <v>213.8</v>
      </c>
    </row>
    <row r="51" spans="2:10" s="13" customFormat="1" ht="15.75" customHeight="1">
      <c r="B51" s="192" t="s">
        <v>156</v>
      </c>
      <c r="C51" s="193" t="s">
        <v>20</v>
      </c>
      <c r="D51" s="193" t="s">
        <v>130</v>
      </c>
      <c r="E51" s="193" t="s">
        <v>135</v>
      </c>
      <c r="F51" s="193" t="s">
        <v>180</v>
      </c>
      <c r="G51" s="193" t="s">
        <v>120</v>
      </c>
      <c r="H51" s="197">
        <v>213.8</v>
      </c>
      <c r="I51" s="197">
        <v>0</v>
      </c>
      <c r="J51" s="176">
        <f t="shared" si="1"/>
        <v>213.8</v>
      </c>
    </row>
    <row r="52" spans="2:10" s="13" customFormat="1" ht="45" customHeight="1">
      <c r="B52" s="192" t="s">
        <v>132</v>
      </c>
      <c r="C52" s="193" t="s">
        <v>20</v>
      </c>
      <c r="D52" s="193" t="s">
        <v>130</v>
      </c>
      <c r="E52" s="193" t="s">
        <v>136</v>
      </c>
      <c r="F52" s="193"/>
      <c r="G52" s="193"/>
      <c r="H52" s="197">
        <f>H53</f>
        <v>497.4</v>
      </c>
      <c r="I52" s="197">
        <f>I53</f>
        <v>0</v>
      </c>
      <c r="J52" s="176">
        <f t="shared" si="1"/>
        <v>497.4</v>
      </c>
    </row>
    <row r="53" spans="2:10" s="13" customFormat="1" ht="30" customHeight="1">
      <c r="B53" s="194" t="s">
        <v>58</v>
      </c>
      <c r="C53" s="195" t="s">
        <v>20</v>
      </c>
      <c r="D53" s="195" t="s">
        <v>130</v>
      </c>
      <c r="E53" s="195" t="s">
        <v>136</v>
      </c>
      <c r="F53" s="195" t="s">
        <v>180</v>
      </c>
      <c r="G53" s="195"/>
      <c r="H53" s="198">
        <f>H54</f>
        <v>497.4</v>
      </c>
      <c r="I53" s="198">
        <f>I54</f>
        <v>0</v>
      </c>
      <c r="J53" s="196">
        <f t="shared" si="1"/>
        <v>497.4</v>
      </c>
    </row>
    <row r="54" spans="2:10" s="13" customFormat="1" ht="17.25" customHeight="1">
      <c r="B54" s="192" t="s">
        <v>156</v>
      </c>
      <c r="C54" s="193" t="s">
        <v>20</v>
      </c>
      <c r="D54" s="193" t="s">
        <v>130</v>
      </c>
      <c r="E54" s="193" t="s">
        <v>136</v>
      </c>
      <c r="F54" s="193" t="s">
        <v>180</v>
      </c>
      <c r="G54" s="193" t="s">
        <v>120</v>
      </c>
      <c r="H54" s="197">
        <v>497.4</v>
      </c>
      <c r="I54" s="197">
        <v>0</v>
      </c>
      <c r="J54" s="176">
        <f t="shared" si="1"/>
        <v>497.4</v>
      </c>
    </row>
    <row r="55" spans="2:10" s="13" customFormat="1" ht="30.75" customHeight="1">
      <c r="B55" s="192" t="s">
        <v>133</v>
      </c>
      <c r="C55" s="193" t="s">
        <v>20</v>
      </c>
      <c r="D55" s="193" t="s">
        <v>130</v>
      </c>
      <c r="E55" s="193" t="s">
        <v>134</v>
      </c>
      <c r="F55" s="193"/>
      <c r="G55" s="193"/>
      <c r="H55" s="197">
        <f>H56</f>
        <v>213.8</v>
      </c>
      <c r="I55" s="197">
        <f>I56</f>
        <v>0</v>
      </c>
      <c r="J55" s="176">
        <f t="shared" si="1"/>
        <v>213.8</v>
      </c>
    </row>
    <row r="56" spans="2:10" s="13" customFormat="1" ht="29.25" customHeight="1">
      <c r="B56" s="194" t="s">
        <v>58</v>
      </c>
      <c r="C56" s="195" t="s">
        <v>20</v>
      </c>
      <c r="D56" s="195" t="s">
        <v>130</v>
      </c>
      <c r="E56" s="195" t="s">
        <v>134</v>
      </c>
      <c r="F56" s="195" t="s">
        <v>180</v>
      </c>
      <c r="G56" s="195"/>
      <c r="H56" s="198">
        <f>H57</f>
        <v>213.8</v>
      </c>
      <c r="I56" s="198">
        <f>I57</f>
        <v>0</v>
      </c>
      <c r="J56" s="196">
        <f t="shared" si="1"/>
        <v>213.8</v>
      </c>
    </row>
    <row r="57" spans="2:10" s="13" customFormat="1" ht="14.25" customHeight="1">
      <c r="B57" s="192" t="s">
        <v>156</v>
      </c>
      <c r="C57" s="193" t="s">
        <v>20</v>
      </c>
      <c r="D57" s="193" t="s">
        <v>130</v>
      </c>
      <c r="E57" s="193" t="s">
        <v>134</v>
      </c>
      <c r="F57" s="193" t="s">
        <v>180</v>
      </c>
      <c r="G57" s="193" t="s">
        <v>120</v>
      </c>
      <c r="H57" s="197">
        <v>213.8</v>
      </c>
      <c r="I57" s="197">
        <v>0</v>
      </c>
      <c r="J57" s="176">
        <f t="shared" si="1"/>
        <v>213.8</v>
      </c>
    </row>
    <row r="58" spans="2:10" s="13" customFormat="1" ht="63" customHeight="1">
      <c r="B58" s="203" t="s">
        <v>287</v>
      </c>
      <c r="C58" s="193" t="s">
        <v>20</v>
      </c>
      <c r="D58" s="193" t="s">
        <v>130</v>
      </c>
      <c r="E58" s="193" t="s">
        <v>286</v>
      </c>
      <c r="F58" s="193"/>
      <c r="G58" s="193"/>
      <c r="H58" s="197">
        <f>H59</f>
        <v>100</v>
      </c>
      <c r="I58" s="197">
        <f>I59</f>
        <v>0</v>
      </c>
      <c r="J58" s="176">
        <f>H58+I58</f>
        <v>100</v>
      </c>
    </row>
    <row r="59" spans="2:10" s="13" customFormat="1" ht="16.5" customHeight="1">
      <c r="B59" s="219" t="s">
        <v>64</v>
      </c>
      <c r="C59" s="195" t="s">
        <v>20</v>
      </c>
      <c r="D59" s="195" t="s">
        <v>130</v>
      </c>
      <c r="E59" s="195" t="s">
        <v>286</v>
      </c>
      <c r="F59" s="195" t="s">
        <v>62</v>
      </c>
      <c r="G59" s="195"/>
      <c r="H59" s="198">
        <f>H60</f>
        <v>100</v>
      </c>
      <c r="I59" s="198">
        <f>I60</f>
        <v>0</v>
      </c>
      <c r="J59" s="196">
        <f>J60</f>
        <v>100</v>
      </c>
    </row>
    <row r="60" spans="2:10" s="13" customFormat="1" ht="17.25" customHeight="1">
      <c r="B60" s="203" t="s">
        <v>156</v>
      </c>
      <c r="C60" s="193" t="s">
        <v>20</v>
      </c>
      <c r="D60" s="193" t="s">
        <v>130</v>
      </c>
      <c r="E60" s="193" t="s">
        <v>286</v>
      </c>
      <c r="F60" s="193" t="s">
        <v>62</v>
      </c>
      <c r="G60" s="193" t="s">
        <v>120</v>
      </c>
      <c r="H60" s="197">
        <v>100</v>
      </c>
      <c r="I60" s="197">
        <v>0</v>
      </c>
      <c r="J60" s="176">
        <f>H60+I60</f>
        <v>100</v>
      </c>
    </row>
    <row r="61" spans="2:10" s="12" customFormat="1" ht="61.5" customHeight="1">
      <c r="B61" s="192" t="s">
        <v>234</v>
      </c>
      <c r="C61" s="193" t="s">
        <v>20</v>
      </c>
      <c r="D61" s="193" t="s">
        <v>130</v>
      </c>
      <c r="E61" s="193" t="s">
        <v>206</v>
      </c>
      <c r="F61" s="193"/>
      <c r="G61" s="193"/>
      <c r="H61" s="197">
        <f>H62</f>
        <v>100</v>
      </c>
      <c r="I61" s="197">
        <f>I62</f>
        <v>0</v>
      </c>
      <c r="J61" s="176">
        <f t="shared" si="1"/>
        <v>100</v>
      </c>
    </row>
    <row r="62" spans="2:10" s="32" customFormat="1" ht="15.75" customHeight="1">
      <c r="B62" s="194" t="s">
        <v>64</v>
      </c>
      <c r="C62" s="195" t="s">
        <v>20</v>
      </c>
      <c r="D62" s="195" t="s">
        <v>130</v>
      </c>
      <c r="E62" s="195" t="s">
        <v>206</v>
      </c>
      <c r="F62" s="195" t="s">
        <v>62</v>
      </c>
      <c r="G62" s="195"/>
      <c r="H62" s="198">
        <f>H63</f>
        <v>100</v>
      </c>
      <c r="I62" s="198">
        <f>I63</f>
        <v>0</v>
      </c>
      <c r="J62" s="196">
        <f t="shared" si="1"/>
        <v>100</v>
      </c>
    </row>
    <row r="63" spans="2:10" s="26" customFormat="1" ht="15" customHeight="1">
      <c r="B63" s="192" t="s">
        <v>155</v>
      </c>
      <c r="C63" s="193" t="s">
        <v>20</v>
      </c>
      <c r="D63" s="193" t="s">
        <v>130</v>
      </c>
      <c r="E63" s="193" t="s">
        <v>206</v>
      </c>
      <c r="F63" s="193" t="s">
        <v>62</v>
      </c>
      <c r="G63" s="193" t="s">
        <v>119</v>
      </c>
      <c r="H63" s="197">
        <v>100</v>
      </c>
      <c r="I63" s="197">
        <v>0</v>
      </c>
      <c r="J63" s="176">
        <f t="shared" si="1"/>
        <v>100</v>
      </c>
    </row>
    <row r="64" spans="2:10" s="24" customFormat="1" ht="14.25" customHeight="1">
      <c r="B64" s="189" t="s">
        <v>6</v>
      </c>
      <c r="C64" s="190" t="s">
        <v>23</v>
      </c>
      <c r="D64" s="190"/>
      <c r="E64" s="190"/>
      <c r="F64" s="190"/>
      <c r="G64" s="190"/>
      <c r="H64" s="200">
        <f>H65+H71+H93</f>
        <v>61404</v>
      </c>
      <c r="I64" s="200">
        <f>I65+I71+I93</f>
        <v>1391.6999999999998</v>
      </c>
      <c r="J64" s="191">
        <f t="shared" si="1"/>
        <v>62795.7</v>
      </c>
    </row>
    <row r="65" spans="2:10" s="24" customFormat="1" ht="17.25" customHeight="1">
      <c r="B65" s="192" t="s">
        <v>165</v>
      </c>
      <c r="C65" s="193" t="s">
        <v>23</v>
      </c>
      <c r="D65" s="193" t="s">
        <v>20</v>
      </c>
      <c r="E65" s="193"/>
      <c r="F65" s="193"/>
      <c r="G65" s="193"/>
      <c r="H65" s="197">
        <f>H66+H69</f>
        <v>200</v>
      </c>
      <c r="I65" s="197">
        <f>I66</f>
        <v>0</v>
      </c>
      <c r="J65" s="176">
        <f t="shared" si="1"/>
        <v>200</v>
      </c>
    </row>
    <row r="66" spans="2:10" s="24" customFormat="1" ht="30" customHeight="1">
      <c r="B66" s="192" t="s">
        <v>235</v>
      </c>
      <c r="C66" s="193" t="s">
        <v>23</v>
      </c>
      <c r="D66" s="193" t="s">
        <v>20</v>
      </c>
      <c r="E66" s="193" t="s">
        <v>164</v>
      </c>
      <c r="F66" s="193"/>
      <c r="G66" s="193"/>
      <c r="H66" s="197">
        <f>H67</f>
        <v>200</v>
      </c>
      <c r="I66" s="197">
        <f>I67+I69</f>
        <v>0</v>
      </c>
      <c r="J66" s="176">
        <f t="shared" si="1"/>
        <v>200</v>
      </c>
    </row>
    <row r="67" spans="2:10" s="24" customFormat="1" ht="15" customHeight="1">
      <c r="B67" s="194" t="s">
        <v>64</v>
      </c>
      <c r="C67" s="195" t="s">
        <v>23</v>
      </c>
      <c r="D67" s="195" t="s">
        <v>20</v>
      </c>
      <c r="E67" s="195" t="s">
        <v>164</v>
      </c>
      <c r="F67" s="195" t="s">
        <v>62</v>
      </c>
      <c r="G67" s="195"/>
      <c r="H67" s="198">
        <f>H68</f>
        <v>200</v>
      </c>
      <c r="I67" s="198">
        <f>I68</f>
        <v>-9.6</v>
      </c>
      <c r="J67" s="196">
        <f t="shared" si="1"/>
        <v>190.4</v>
      </c>
    </row>
    <row r="68" spans="2:10" s="24" customFormat="1" ht="15" customHeight="1">
      <c r="B68" s="192" t="s">
        <v>155</v>
      </c>
      <c r="C68" s="193" t="s">
        <v>23</v>
      </c>
      <c r="D68" s="193" t="s">
        <v>20</v>
      </c>
      <c r="E68" s="193" t="s">
        <v>164</v>
      </c>
      <c r="F68" s="193" t="s">
        <v>62</v>
      </c>
      <c r="G68" s="193" t="s">
        <v>119</v>
      </c>
      <c r="H68" s="197">
        <v>200</v>
      </c>
      <c r="I68" s="197">
        <v>-9.6</v>
      </c>
      <c r="J68" s="176">
        <f t="shared" si="1"/>
        <v>190.4</v>
      </c>
    </row>
    <row r="69" spans="2:10" s="24" customFormat="1" ht="60" customHeight="1">
      <c r="B69" s="194" t="s">
        <v>177</v>
      </c>
      <c r="C69" s="195" t="s">
        <v>23</v>
      </c>
      <c r="D69" s="195" t="s">
        <v>20</v>
      </c>
      <c r="E69" s="195" t="s">
        <v>164</v>
      </c>
      <c r="F69" s="195" t="s">
        <v>184</v>
      </c>
      <c r="G69" s="195"/>
      <c r="H69" s="198">
        <f>H70</f>
        <v>0</v>
      </c>
      <c r="I69" s="198">
        <f>I70</f>
        <v>9.6</v>
      </c>
      <c r="J69" s="196">
        <f>J70</f>
        <v>9.6</v>
      </c>
    </row>
    <row r="70" spans="2:10" s="24" customFormat="1" ht="15" customHeight="1">
      <c r="B70" s="192" t="s">
        <v>155</v>
      </c>
      <c r="C70" s="193" t="s">
        <v>23</v>
      </c>
      <c r="D70" s="193" t="s">
        <v>20</v>
      </c>
      <c r="E70" s="193" t="s">
        <v>164</v>
      </c>
      <c r="F70" s="193" t="s">
        <v>184</v>
      </c>
      <c r="G70" s="193" t="s">
        <v>119</v>
      </c>
      <c r="H70" s="197">
        <v>0</v>
      </c>
      <c r="I70" s="197">
        <v>9.6</v>
      </c>
      <c r="J70" s="176">
        <f>H70+I70</f>
        <v>9.6</v>
      </c>
    </row>
    <row r="71" spans="2:10" s="24" customFormat="1" ht="15" customHeight="1">
      <c r="B71" s="192" t="s">
        <v>167</v>
      </c>
      <c r="C71" s="193" t="s">
        <v>23</v>
      </c>
      <c r="D71" s="193" t="s">
        <v>22</v>
      </c>
      <c r="E71" s="193"/>
      <c r="F71" s="193"/>
      <c r="G71" s="193"/>
      <c r="H71" s="197">
        <f>H75+H80+H90+H85+H72</f>
        <v>60804</v>
      </c>
      <c r="I71" s="197">
        <f>I75+I80+I90+I85+I72</f>
        <v>587.9</v>
      </c>
      <c r="J71" s="176">
        <f t="shared" si="1"/>
        <v>61391.9</v>
      </c>
    </row>
    <row r="72" spans="2:10" s="24" customFormat="1" ht="28.5" customHeight="1">
      <c r="B72" s="192" t="s">
        <v>225</v>
      </c>
      <c r="C72" s="193" t="s">
        <v>23</v>
      </c>
      <c r="D72" s="193" t="s">
        <v>22</v>
      </c>
      <c r="E72" s="193" t="s">
        <v>158</v>
      </c>
      <c r="F72" s="193"/>
      <c r="G72" s="193"/>
      <c r="H72" s="197">
        <f>H73</f>
        <v>0</v>
      </c>
      <c r="I72" s="197">
        <f>I73</f>
        <v>587.9</v>
      </c>
      <c r="J72" s="176">
        <f>H72+I72</f>
        <v>587.9</v>
      </c>
    </row>
    <row r="73" spans="2:10" s="24" customFormat="1" ht="15.75" customHeight="1">
      <c r="B73" s="194" t="s">
        <v>328</v>
      </c>
      <c r="C73" s="195" t="s">
        <v>23</v>
      </c>
      <c r="D73" s="195" t="s">
        <v>22</v>
      </c>
      <c r="E73" s="195" t="s">
        <v>158</v>
      </c>
      <c r="F73" s="195" t="s">
        <v>62</v>
      </c>
      <c r="G73" s="195"/>
      <c r="H73" s="198">
        <f>H74</f>
        <v>0</v>
      </c>
      <c r="I73" s="198">
        <f>I74</f>
        <v>587.9</v>
      </c>
      <c r="J73" s="196">
        <f>J74</f>
        <v>587.9</v>
      </c>
    </row>
    <row r="74" spans="2:10" s="24" customFormat="1" ht="15" customHeight="1">
      <c r="B74" s="192" t="s">
        <v>155</v>
      </c>
      <c r="C74" s="193" t="s">
        <v>23</v>
      </c>
      <c r="D74" s="193" t="s">
        <v>22</v>
      </c>
      <c r="E74" s="193" t="s">
        <v>158</v>
      </c>
      <c r="F74" s="193" t="s">
        <v>62</v>
      </c>
      <c r="G74" s="193" t="s">
        <v>119</v>
      </c>
      <c r="H74" s="197">
        <v>0</v>
      </c>
      <c r="I74" s="197">
        <v>587.9</v>
      </c>
      <c r="J74" s="176">
        <f>H74+I74</f>
        <v>587.9</v>
      </c>
    </row>
    <row r="75" spans="2:10" s="24" customFormat="1" ht="78" customHeight="1">
      <c r="B75" s="192" t="s">
        <v>236</v>
      </c>
      <c r="C75" s="193" t="s">
        <v>23</v>
      </c>
      <c r="D75" s="193" t="s">
        <v>22</v>
      </c>
      <c r="E75" s="193" t="s">
        <v>279</v>
      </c>
      <c r="F75" s="193"/>
      <c r="G75" s="193"/>
      <c r="H75" s="197">
        <f>H77+H79</f>
        <v>16992.6</v>
      </c>
      <c r="I75" s="197">
        <f>I77+I79</f>
        <v>0</v>
      </c>
      <c r="J75" s="197">
        <f>J77+J79</f>
        <v>16992.6</v>
      </c>
    </row>
    <row r="76" spans="2:10" s="24" customFormat="1" ht="15" customHeight="1">
      <c r="B76" s="194" t="s">
        <v>64</v>
      </c>
      <c r="C76" s="195" t="s">
        <v>23</v>
      </c>
      <c r="D76" s="195" t="s">
        <v>22</v>
      </c>
      <c r="E76" s="195" t="s">
        <v>272</v>
      </c>
      <c r="F76" s="195" t="s">
        <v>62</v>
      </c>
      <c r="G76" s="195"/>
      <c r="H76" s="198">
        <f>H77</f>
        <v>16143</v>
      </c>
      <c r="I76" s="198">
        <f>I77</f>
        <v>0</v>
      </c>
      <c r="J76" s="196">
        <f>J77</f>
        <v>16143</v>
      </c>
    </row>
    <row r="77" spans="2:10" s="24" customFormat="1" ht="15" customHeight="1">
      <c r="B77" s="192" t="s">
        <v>156</v>
      </c>
      <c r="C77" s="193" t="s">
        <v>23</v>
      </c>
      <c r="D77" s="193" t="s">
        <v>22</v>
      </c>
      <c r="E77" s="193" t="s">
        <v>272</v>
      </c>
      <c r="F77" s="193" t="s">
        <v>62</v>
      </c>
      <c r="G77" s="193" t="s">
        <v>120</v>
      </c>
      <c r="H77" s="197">
        <v>16143</v>
      </c>
      <c r="I77" s="197">
        <v>0</v>
      </c>
      <c r="J77" s="176">
        <f>H77+I77</f>
        <v>16143</v>
      </c>
    </row>
    <row r="78" spans="2:10" s="24" customFormat="1" ht="14.25" customHeight="1">
      <c r="B78" s="201" t="s">
        <v>64</v>
      </c>
      <c r="C78" s="195" t="s">
        <v>23</v>
      </c>
      <c r="D78" s="195" t="s">
        <v>22</v>
      </c>
      <c r="E78" s="195" t="s">
        <v>211</v>
      </c>
      <c r="F78" s="195" t="s">
        <v>62</v>
      </c>
      <c r="G78" s="195"/>
      <c r="H78" s="198">
        <f>H79</f>
        <v>849.6</v>
      </c>
      <c r="I78" s="198">
        <f>I79</f>
        <v>0</v>
      </c>
      <c r="J78" s="196">
        <f t="shared" si="1"/>
        <v>849.6</v>
      </c>
    </row>
    <row r="79" spans="2:10" s="27" customFormat="1" ht="13.5" customHeight="1">
      <c r="B79" s="192" t="s">
        <v>155</v>
      </c>
      <c r="C79" s="193" t="s">
        <v>23</v>
      </c>
      <c r="D79" s="193" t="s">
        <v>22</v>
      </c>
      <c r="E79" s="193" t="s">
        <v>211</v>
      </c>
      <c r="F79" s="193" t="s">
        <v>62</v>
      </c>
      <c r="G79" s="193" t="s">
        <v>119</v>
      </c>
      <c r="H79" s="197">
        <v>849.6</v>
      </c>
      <c r="I79" s="197">
        <v>0</v>
      </c>
      <c r="J79" s="176">
        <f t="shared" si="1"/>
        <v>849.6</v>
      </c>
    </row>
    <row r="80" spans="2:10" s="27" customFormat="1" ht="45.75" customHeight="1">
      <c r="B80" s="192" t="s">
        <v>246</v>
      </c>
      <c r="C80" s="193" t="s">
        <v>23</v>
      </c>
      <c r="D80" s="193" t="s">
        <v>22</v>
      </c>
      <c r="E80" s="193" t="s">
        <v>279</v>
      </c>
      <c r="F80" s="193"/>
      <c r="G80" s="193"/>
      <c r="H80" s="197">
        <f>H82+H84</f>
        <v>34878.8</v>
      </c>
      <c r="I80" s="197">
        <f>I82+I84</f>
        <v>0</v>
      </c>
      <c r="J80" s="176">
        <f t="shared" si="1"/>
        <v>34878.8</v>
      </c>
    </row>
    <row r="81" spans="2:10" s="27" customFormat="1" ht="14.25" customHeight="1">
      <c r="B81" s="194" t="s">
        <v>64</v>
      </c>
      <c r="C81" s="195" t="s">
        <v>23</v>
      </c>
      <c r="D81" s="195" t="s">
        <v>22</v>
      </c>
      <c r="E81" s="195" t="s">
        <v>272</v>
      </c>
      <c r="F81" s="195" t="s">
        <v>62</v>
      </c>
      <c r="G81" s="195"/>
      <c r="H81" s="198">
        <f>H82</f>
        <v>34530</v>
      </c>
      <c r="I81" s="198">
        <f>I82</f>
        <v>0</v>
      </c>
      <c r="J81" s="198">
        <f>J82</f>
        <v>34530</v>
      </c>
    </row>
    <row r="82" spans="2:10" s="27" customFormat="1" ht="14.25" customHeight="1">
      <c r="B82" s="192" t="s">
        <v>156</v>
      </c>
      <c r="C82" s="193" t="s">
        <v>23</v>
      </c>
      <c r="D82" s="193" t="s">
        <v>22</v>
      </c>
      <c r="E82" s="193" t="s">
        <v>272</v>
      </c>
      <c r="F82" s="193" t="s">
        <v>62</v>
      </c>
      <c r="G82" s="193" t="s">
        <v>120</v>
      </c>
      <c r="H82" s="197">
        <v>34530</v>
      </c>
      <c r="I82" s="197">
        <v>0</v>
      </c>
      <c r="J82" s="176">
        <f>H82+I82</f>
        <v>34530</v>
      </c>
    </row>
    <row r="83" spans="2:10" s="27" customFormat="1" ht="13.5" customHeight="1">
      <c r="B83" s="194" t="s">
        <v>64</v>
      </c>
      <c r="C83" s="195" t="s">
        <v>23</v>
      </c>
      <c r="D83" s="195" t="s">
        <v>22</v>
      </c>
      <c r="E83" s="195" t="s">
        <v>212</v>
      </c>
      <c r="F83" s="195" t="s">
        <v>62</v>
      </c>
      <c r="G83" s="195"/>
      <c r="H83" s="198">
        <f>H84</f>
        <v>348.8</v>
      </c>
      <c r="I83" s="198">
        <f>I84</f>
        <v>0</v>
      </c>
      <c r="J83" s="196">
        <f t="shared" si="1"/>
        <v>348.8</v>
      </c>
    </row>
    <row r="84" spans="2:10" s="27" customFormat="1" ht="13.5" customHeight="1">
      <c r="B84" s="192" t="s">
        <v>155</v>
      </c>
      <c r="C84" s="193" t="s">
        <v>23</v>
      </c>
      <c r="D84" s="193" t="s">
        <v>22</v>
      </c>
      <c r="E84" s="193" t="s">
        <v>212</v>
      </c>
      <c r="F84" s="193" t="s">
        <v>62</v>
      </c>
      <c r="G84" s="193" t="s">
        <v>119</v>
      </c>
      <c r="H84" s="197">
        <v>348.8</v>
      </c>
      <c r="I84" s="197">
        <v>0</v>
      </c>
      <c r="J84" s="176">
        <f t="shared" si="1"/>
        <v>348.8</v>
      </c>
    </row>
    <row r="85" spans="2:10" s="27" customFormat="1" ht="30.75" customHeight="1">
      <c r="B85" s="226" t="s">
        <v>310</v>
      </c>
      <c r="C85" s="193" t="s">
        <v>23</v>
      </c>
      <c r="D85" s="193" t="s">
        <v>22</v>
      </c>
      <c r="E85" s="193" t="s">
        <v>285</v>
      </c>
      <c r="F85" s="193"/>
      <c r="G85" s="193"/>
      <c r="H85" s="197">
        <f>H86+H88</f>
        <v>3832.6</v>
      </c>
      <c r="I85" s="197">
        <f>I86+I88</f>
        <v>0</v>
      </c>
      <c r="J85" s="176">
        <f>H85+I85</f>
        <v>3832.6</v>
      </c>
    </row>
    <row r="86" spans="2:10" s="27" customFormat="1" ht="13.5" customHeight="1">
      <c r="B86" s="194" t="s">
        <v>64</v>
      </c>
      <c r="C86" s="195" t="s">
        <v>23</v>
      </c>
      <c r="D86" s="195" t="s">
        <v>22</v>
      </c>
      <c r="E86" s="195" t="s">
        <v>283</v>
      </c>
      <c r="F86" s="195" t="s">
        <v>62</v>
      </c>
      <c r="G86" s="195"/>
      <c r="H86" s="198">
        <f>H87</f>
        <v>3641</v>
      </c>
      <c r="I86" s="198">
        <f>I87</f>
        <v>0</v>
      </c>
      <c r="J86" s="196">
        <f>J87</f>
        <v>3641</v>
      </c>
    </row>
    <row r="87" spans="2:10" s="27" customFormat="1" ht="13.5" customHeight="1">
      <c r="B87" s="192" t="s">
        <v>156</v>
      </c>
      <c r="C87" s="193" t="s">
        <v>23</v>
      </c>
      <c r="D87" s="193" t="s">
        <v>22</v>
      </c>
      <c r="E87" s="193" t="s">
        <v>283</v>
      </c>
      <c r="F87" s="193" t="s">
        <v>62</v>
      </c>
      <c r="G87" s="193" t="s">
        <v>120</v>
      </c>
      <c r="H87" s="197">
        <v>3641</v>
      </c>
      <c r="I87" s="197">
        <v>0</v>
      </c>
      <c r="J87" s="176">
        <f>H87+I87</f>
        <v>3641</v>
      </c>
    </row>
    <row r="88" spans="2:10" s="27" customFormat="1" ht="13.5" customHeight="1">
      <c r="B88" s="194" t="s">
        <v>64</v>
      </c>
      <c r="C88" s="195" t="s">
        <v>23</v>
      </c>
      <c r="D88" s="195" t="s">
        <v>22</v>
      </c>
      <c r="E88" s="195" t="s">
        <v>284</v>
      </c>
      <c r="F88" s="195" t="s">
        <v>62</v>
      </c>
      <c r="G88" s="195"/>
      <c r="H88" s="198">
        <f>H89</f>
        <v>191.6</v>
      </c>
      <c r="I88" s="198">
        <f>I89</f>
        <v>0</v>
      </c>
      <c r="J88" s="196">
        <f>J89</f>
        <v>191.6</v>
      </c>
    </row>
    <row r="89" spans="2:10" s="27" customFormat="1" ht="13.5" customHeight="1">
      <c r="B89" s="192" t="s">
        <v>155</v>
      </c>
      <c r="C89" s="193" t="s">
        <v>23</v>
      </c>
      <c r="D89" s="193" t="s">
        <v>22</v>
      </c>
      <c r="E89" s="193" t="s">
        <v>284</v>
      </c>
      <c r="F89" s="193" t="s">
        <v>62</v>
      </c>
      <c r="G89" s="193" t="s">
        <v>119</v>
      </c>
      <c r="H89" s="197">
        <v>191.6</v>
      </c>
      <c r="I89" s="197">
        <v>0</v>
      </c>
      <c r="J89" s="176">
        <f>H89+I89</f>
        <v>191.6</v>
      </c>
    </row>
    <row r="90" spans="2:10" s="27" customFormat="1" ht="61.5" customHeight="1">
      <c r="B90" s="192" t="s">
        <v>245</v>
      </c>
      <c r="C90" s="193" t="s">
        <v>23</v>
      </c>
      <c r="D90" s="193" t="s">
        <v>22</v>
      </c>
      <c r="E90" s="193" t="s">
        <v>213</v>
      </c>
      <c r="F90" s="193"/>
      <c r="G90" s="193"/>
      <c r="H90" s="197">
        <f>H91</f>
        <v>5100</v>
      </c>
      <c r="I90" s="197">
        <f>I91</f>
        <v>0</v>
      </c>
      <c r="J90" s="176">
        <f t="shared" si="1"/>
        <v>5100</v>
      </c>
    </row>
    <row r="91" spans="2:10" s="27" customFormat="1" ht="13.5" customHeight="1">
      <c r="B91" s="194" t="s">
        <v>64</v>
      </c>
      <c r="C91" s="195" t="s">
        <v>23</v>
      </c>
      <c r="D91" s="195" t="s">
        <v>22</v>
      </c>
      <c r="E91" s="195" t="s">
        <v>213</v>
      </c>
      <c r="F91" s="195" t="s">
        <v>62</v>
      </c>
      <c r="G91" s="195"/>
      <c r="H91" s="198">
        <f>H92</f>
        <v>5100</v>
      </c>
      <c r="I91" s="198">
        <f>I92</f>
        <v>0</v>
      </c>
      <c r="J91" s="196">
        <f t="shared" si="1"/>
        <v>5100</v>
      </c>
    </row>
    <row r="92" spans="2:10" s="27" customFormat="1" ht="13.5" customHeight="1">
      <c r="B92" s="192" t="s">
        <v>155</v>
      </c>
      <c r="C92" s="193" t="s">
        <v>23</v>
      </c>
      <c r="D92" s="193" t="s">
        <v>22</v>
      </c>
      <c r="E92" s="193" t="s">
        <v>213</v>
      </c>
      <c r="F92" s="193" t="s">
        <v>62</v>
      </c>
      <c r="G92" s="193" t="s">
        <v>119</v>
      </c>
      <c r="H92" s="197">
        <v>5100</v>
      </c>
      <c r="I92" s="197">
        <v>0</v>
      </c>
      <c r="J92" s="176">
        <f aca="true" t="shared" si="5" ref="J92:J193">H92+I92</f>
        <v>5100</v>
      </c>
    </row>
    <row r="93" spans="2:10" s="27" customFormat="1" ht="30.75" customHeight="1">
      <c r="B93" s="192" t="s">
        <v>55</v>
      </c>
      <c r="C93" s="193" t="s">
        <v>23</v>
      </c>
      <c r="D93" s="193" t="s">
        <v>46</v>
      </c>
      <c r="E93" s="193"/>
      <c r="F93" s="193"/>
      <c r="G93" s="193"/>
      <c r="H93" s="197">
        <f>H94+H97</f>
        <v>400</v>
      </c>
      <c r="I93" s="197">
        <f>I94+I97</f>
        <v>803.8</v>
      </c>
      <c r="J93" s="176">
        <f t="shared" si="5"/>
        <v>1203.8</v>
      </c>
    </row>
    <row r="94" spans="2:10" s="27" customFormat="1" ht="30" customHeight="1">
      <c r="B94" s="224" t="s">
        <v>56</v>
      </c>
      <c r="C94" s="193" t="s">
        <v>23</v>
      </c>
      <c r="D94" s="193" t="s">
        <v>46</v>
      </c>
      <c r="E94" s="193" t="s">
        <v>271</v>
      </c>
      <c r="F94" s="193"/>
      <c r="G94" s="193"/>
      <c r="H94" s="197">
        <f>H95</f>
        <v>200</v>
      </c>
      <c r="I94" s="197">
        <f>I95</f>
        <v>803.8</v>
      </c>
      <c r="J94" s="176">
        <f t="shared" si="5"/>
        <v>1003.8</v>
      </c>
    </row>
    <row r="95" spans="2:10" s="27" customFormat="1" ht="15" customHeight="1">
      <c r="B95" s="194" t="s">
        <v>64</v>
      </c>
      <c r="C95" s="202" t="s">
        <v>23</v>
      </c>
      <c r="D95" s="202" t="s">
        <v>46</v>
      </c>
      <c r="E95" s="202" t="s">
        <v>271</v>
      </c>
      <c r="F95" s="195" t="s">
        <v>62</v>
      </c>
      <c r="G95" s="202"/>
      <c r="H95" s="198">
        <f>H96</f>
        <v>200</v>
      </c>
      <c r="I95" s="198">
        <f>I96</f>
        <v>803.8</v>
      </c>
      <c r="J95" s="196">
        <f t="shared" si="5"/>
        <v>1003.8</v>
      </c>
    </row>
    <row r="96" spans="2:10" s="27" customFormat="1" ht="14.25" customHeight="1">
      <c r="B96" s="192" t="s">
        <v>155</v>
      </c>
      <c r="C96" s="193" t="s">
        <v>23</v>
      </c>
      <c r="D96" s="193" t="s">
        <v>46</v>
      </c>
      <c r="E96" s="193" t="s">
        <v>271</v>
      </c>
      <c r="F96" s="193" t="s">
        <v>62</v>
      </c>
      <c r="G96" s="199" t="s">
        <v>119</v>
      </c>
      <c r="H96" s="197">
        <v>200</v>
      </c>
      <c r="I96" s="197">
        <v>803.8</v>
      </c>
      <c r="J96" s="176">
        <f t="shared" si="5"/>
        <v>1003.8</v>
      </c>
    </row>
    <row r="97" spans="2:10" s="1" customFormat="1" ht="78" customHeight="1">
      <c r="B97" s="192" t="s">
        <v>242</v>
      </c>
      <c r="C97" s="193" t="s">
        <v>23</v>
      </c>
      <c r="D97" s="193" t="s">
        <v>46</v>
      </c>
      <c r="E97" s="193" t="s">
        <v>207</v>
      </c>
      <c r="F97" s="193"/>
      <c r="G97" s="199"/>
      <c r="H97" s="197">
        <f>H98</f>
        <v>200</v>
      </c>
      <c r="I97" s="197">
        <f>I98</f>
        <v>0</v>
      </c>
      <c r="J97" s="176">
        <f t="shared" si="5"/>
        <v>200</v>
      </c>
    </row>
    <row r="98" spans="2:10" ht="17.25" customHeight="1">
      <c r="B98" s="194" t="s">
        <v>64</v>
      </c>
      <c r="C98" s="195" t="s">
        <v>23</v>
      </c>
      <c r="D98" s="195" t="s">
        <v>46</v>
      </c>
      <c r="E98" s="195" t="s">
        <v>207</v>
      </c>
      <c r="F98" s="195" t="s">
        <v>62</v>
      </c>
      <c r="G98" s="202"/>
      <c r="H98" s="198">
        <f>H99</f>
        <v>200</v>
      </c>
      <c r="I98" s="198">
        <f>I99</f>
        <v>0</v>
      </c>
      <c r="J98" s="196">
        <f t="shared" si="5"/>
        <v>200</v>
      </c>
    </row>
    <row r="99" spans="2:10" s="34" customFormat="1" ht="15" customHeight="1">
      <c r="B99" s="192" t="s">
        <v>155</v>
      </c>
      <c r="C99" s="193" t="s">
        <v>23</v>
      </c>
      <c r="D99" s="193" t="s">
        <v>46</v>
      </c>
      <c r="E99" s="193" t="s">
        <v>207</v>
      </c>
      <c r="F99" s="193" t="s">
        <v>62</v>
      </c>
      <c r="G99" s="199" t="s">
        <v>119</v>
      </c>
      <c r="H99" s="197">
        <v>200</v>
      </c>
      <c r="I99" s="197">
        <v>0</v>
      </c>
      <c r="J99" s="176">
        <f t="shared" si="5"/>
        <v>200</v>
      </c>
    </row>
    <row r="100" spans="2:10" ht="13.5" customHeight="1">
      <c r="B100" s="189" t="s">
        <v>7</v>
      </c>
      <c r="C100" s="190" t="s">
        <v>25</v>
      </c>
      <c r="D100" s="190"/>
      <c r="E100" s="190"/>
      <c r="F100" s="190"/>
      <c r="G100" s="190"/>
      <c r="H100" s="200">
        <f>H101+H134+H141+H163</f>
        <v>36717.4</v>
      </c>
      <c r="I100" s="200">
        <f>I101+I134+I141+I163</f>
        <v>47408.799999999996</v>
      </c>
      <c r="J100" s="191">
        <f t="shared" si="5"/>
        <v>84126.2</v>
      </c>
    </row>
    <row r="101" spans="2:10" ht="15" customHeight="1">
      <c r="B101" s="192" t="s">
        <v>8</v>
      </c>
      <c r="C101" s="193" t="s">
        <v>25</v>
      </c>
      <c r="D101" s="193" t="s">
        <v>20</v>
      </c>
      <c r="E101" s="193"/>
      <c r="F101" s="193"/>
      <c r="G101" s="193"/>
      <c r="H101" s="197">
        <f>H126+H102+H131</f>
        <v>1943.8000000000002</v>
      </c>
      <c r="I101" s="197">
        <f>I126+I102+I131+I107</f>
        <v>41587.7</v>
      </c>
      <c r="J101" s="176">
        <f t="shared" si="5"/>
        <v>43531.5</v>
      </c>
    </row>
    <row r="102" spans="2:10" ht="29.25" customHeight="1">
      <c r="B102" s="192" t="s">
        <v>224</v>
      </c>
      <c r="C102" s="193" t="s">
        <v>25</v>
      </c>
      <c r="D102" s="193" t="s">
        <v>20</v>
      </c>
      <c r="E102" s="193" t="s">
        <v>158</v>
      </c>
      <c r="F102" s="193"/>
      <c r="G102" s="193"/>
      <c r="H102" s="197">
        <f>H105+H103</f>
        <v>236</v>
      </c>
      <c r="I102" s="197">
        <f>I105+I103</f>
        <v>1011</v>
      </c>
      <c r="J102" s="176">
        <f t="shared" si="5"/>
        <v>1247</v>
      </c>
    </row>
    <row r="103" spans="2:10" ht="16.5" customHeight="1">
      <c r="B103" s="194" t="s">
        <v>67</v>
      </c>
      <c r="C103" s="195" t="s">
        <v>25</v>
      </c>
      <c r="D103" s="195" t="s">
        <v>20</v>
      </c>
      <c r="E103" s="195" t="s">
        <v>158</v>
      </c>
      <c r="F103" s="195" t="s">
        <v>66</v>
      </c>
      <c r="G103" s="195"/>
      <c r="H103" s="198">
        <f>H104</f>
        <v>0</v>
      </c>
      <c r="I103" s="198">
        <f>I104</f>
        <v>1247</v>
      </c>
      <c r="J103" s="196">
        <f>H103+I103</f>
        <v>1247</v>
      </c>
    </row>
    <row r="104" spans="2:10" ht="17.25" customHeight="1">
      <c r="B104" s="192" t="s">
        <v>155</v>
      </c>
      <c r="C104" s="193" t="s">
        <v>25</v>
      </c>
      <c r="D104" s="193" t="s">
        <v>20</v>
      </c>
      <c r="E104" s="193" t="s">
        <v>158</v>
      </c>
      <c r="F104" s="193" t="s">
        <v>66</v>
      </c>
      <c r="G104" s="193" t="s">
        <v>119</v>
      </c>
      <c r="H104" s="197">
        <v>0</v>
      </c>
      <c r="I104" s="197">
        <v>1247</v>
      </c>
      <c r="J104" s="176">
        <f>H104+I104</f>
        <v>1247</v>
      </c>
    </row>
    <row r="105" spans="2:10" ht="15.75" customHeight="1">
      <c r="B105" s="194" t="s">
        <v>64</v>
      </c>
      <c r="C105" s="195" t="s">
        <v>25</v>
      </c>
      <c r="D105" s="195" t="s">
        <v>20</v>
      </c>
      <c r="E105" s="195" t="s">
        <v>158</v>
      </c>
      <c r="F105" s="195" t="s">
        <v>62</v>
      </c>
      <c r="G105" s="195"/>
      <c r="H105" s="198">
        <f>H106</f>
        <v>236</v>
      </c>
      <c r="I105" s="198">
        <f>I106</f>
        <v>-236</v>
      </c>
      <c r="J105" s="196">
        <f t="shared" si="5"/>
        <v>0</v>
      </c>
    </row>
    <row r="106" spans="2:10" ht="15" customHeight="1">
      <c r="B106" s="192" t="s">
        <v>155</v>
      </c>
      <c r="C106" s="193" t="s">
        <v>25</v>
      </c>
      <c r="D106" s="193" t="s">
        <v>20</v>
      </c>
      <c r="E106" s="193" t="s">
        <v>158</v>
      </c>
      <c r="F106" s="193" t="s">
        <v>62</v>
      </c>
      <c r="G106" s="193" t="s">
        <v>119</v>
      </c>
      <c r="H106" s="197">
        <v>236</v>
      </c>
      <c r="I106" s="197">
        <v>-236</v>
      </c>
      <c r="J106" s="176">
        <f t="shared" si="5"/>
        <v>0</v>
      </c>
    </row>
    <row r="107" spans="2:10" ht="63.75" customHeight="1">
      <c r="B107" s="192" t="s">
        <v>327</v>
      </c>
      <c r="C107" s="193" t="s">
        <v>25</v>
      </c>
      <c r="D107" s="193" t="s">
        <v>20</v>
      </c>
      <c r="E107" s="193" t="s">
        <v>317</v>
      </c>
      <c r="F107" s="193"/>
      <c r="G107" s="193"/>
      <c r="H107" s="197">
        <f>H117+H120+H123+H108+H111+H114</f>
        <v>0</v>
      </c>
      <c r="I107" s="197">
        <f>I117+I120+I123+I108+I111+I114</f>
        <v>40526.7</v>
      </c>
      <c r="J107" s="176">
        <f>H107+I107</f>
        <v>40526.7</v>
      </c>
    </row>
    <row r="108" spans="2:10" ht="96.75" customHeight="1">
      <c r="B108" s="192" t="s">
        <v>313</v>
      </c>
      <c r="C108" s="193" t="s">
        <v>25</v>
      </c>
      <c r="D108" s="193" t="s">
        <v>20</v>
      </c>
      <c r="E108" s="193" t="s">
        <v>312</v>
      </c>
      <c r="F108" s="193"/>
      <c r="G108" s="193"/>
      <c r="H108" s="197">
        <f aca="true" t="shared" si="6" ref="H108:J109">H109</f>
        <v>0</v>
      </c>
      <c r="I108" s="197">
        <f t="shared" si="6"/>
        <v>2448.1</v>
      </c>
      <c r="J108" s="176">
        <f t="shared" si="6"/>
        <v>2448.1</v>
      </c>
    </row>
    <row r="109" spans="2:10" ht="18.75" customHeight="1">
      <c r="B109" s="194" t="s">
        <v>67</v>
      </c>
      <c r="C109" s="195" t="s">
        <v>25</v>
      </c>
      <c r="D109" s="195" t="s">
        <v>20</v>
      </c>
      <c r="E109" s="195" t="s">
        <v>312</v>
      </c>
      <c r="F109" s="195" t="s">
        <v>66</v>
      </c>
      <c r="G109" s="195"/>
      <c r="H109" s="198">
        <f t="shared" si="6"/>
        <v>0</v>
      </c>
      <c r="I109" s="198">
        <f t="shared" si="6"/>
        <v>2448.1</v>
      </c>
      <c r="J109" s="196">
        <f t="shared" si="6"/>
        <v>2448.1</v>
      </c>
    </row>
    <row r="110" spans="2:10" ht="16.5" customHeight="1">
      <c r="B110" s="192" t="s">
        <v>156</v>
      </c>
      <c r="C110" s="193" t="s">
        <v>25</v>
      </c>
      <c r="D110" s="193" t="s">
        <v>20</v>
      </c>
      <c r="E110" s="193" t="s">
        <v>312</v>
      </c>
      <c r="F110" s="193" t="s">
        <v>66</v>
      </c>
      <c r="G110" s="193" t="s">
        <v>120</v>
      </c>
      <c r="H110" s="197">
        <v>0</v>
      </c>
      <c r="I110" s="197">
        <v>2448.1</v>
      </c>
      <c r="J110" s="176">
        <f>H110+I110</f>
        <v>2448.1</v>
      </c>
    </row>
    <row r="111" spans="2:10" ht="45.75" customHeight="1">
      <c r="B111" s="192" t="s">
        <v>315</v>
      </c>
      <c r="C111" s="193" t="s">
        <v>25</v>
      </c>
      <c r="D111" s="193" t="s">
        <v>20</v>
      </c>
      <c r="E111" s="193" t="s">
        <v>314</v>
      </c>
      <c r="F111" s="193"/>
      <c r="G111" s="193"/>
      <c r="H111" s="197">
        <f>H112</f>
        <v>0</v>
      </c>
      <c r="I111" s="197">
        <f>I112</f>
        <v>1284.7</v>
      </c>
      <c r="J111" s="176">
        <f>H111+I111</f>
        <v>1284.7</v>
      </c>
    </row>
    <row r="112" spans="2:10" ht="17.25" customHeight="1">
      <c r="B112" s="194" t="s">
        <v>67</v>
      </c>
      <c r="C112" s="195" t="s">
        <v>25</v>
      </c>
      <c r="D112" s="195" t="s">
        <v>20</v>
      </c>
      <c r="E112" s="195" t="s">
        <v>314</v>
      </c>
      <c r="F112" s="195" t="s">
        <v>66</v>
      </c>
      <c r="G112" s="195"/>
      <c r="H112" s="198">
        <f>H113</f>
        <v>0</v>
      </c>
      <c r="I112" s="198">
        <f>I113</f>
        <v>1284.7</v>
      </c>
      <c r="J112" s="196">
        <f>J113</f>
        <v>1284.7</v>
      </c>
    </row>
    <row r="113" spans="2:10" ht="18" customHeight="1">
      <c r="B113" s="192" t="s">
        <v>156</v>
      </c>
      <c r="C113" s="193" t="s">
        <v>25</v>
      </c>
      <c r="D113" s="193" t="s">
        <v>20</v>
      </c>
      <c r="E113" s="193" t="s">
        <v>314</v>
      </c>
      <c r="F113" s="193" t="s">
        <v>66</v>
      </c>
      <c r="G113" s="193" t="s">
        <v>120</v>
      </c>
      <c r="H113" s="197">
        <v>0</v>
      </c>
      <c r="I113" s="197">
        <v>1284.7</v>
      </c>
      <c r="J113" s="176">
        <f>H113+I113</f>
        <v>1284.7</v>
      </c>
    </row>
    <row r="114" spans="2:10" ht="44.25" customHeight="1">
      <c r="B114" s="192" t="s">
        <v>329</v>
      </c>
      <c r="C114" s="193" t="s">
        <v>25</v>
      </c>
      <c r="D114" s="193" t="s">
        <v>20</v>
      </c>
      <c r="E114" s="193" t="s">
        <v>316</v>
      </c>
      <c r="F114" s="193"/>
      <c r="G114" s="193"/>
      <c r="H114" s="197">
        <f>H115</f>
        <v>0</v>
      </c>
      <c r="I114" s="197">
        <f>I115</f>
        <v>691.8</v>
      </c>
      <c r="J114" s="176">
        <f>H114+I114</f>
        <v>691.8</v>
      </c>
    </row>
    <row r="115" spans="2:10" ht="18.75" customHeight="1">
      <c r="B115" s="194" t="s">
        <v>67</v>
      </c>
      <c r="C115" s="195" t="s">
        <v>25</v>
      </c>
      <c r="D115" s="195" t="s">
        <v>20</v>
      </c>
      <c r="E115" s="195" t="s">
        <v>316</v>
      </c>
      <c r="F115" s="195" t="s">
        <v>66</v>
      </c>
      <c r="G115" s="195"/>
      <c r="H115" s="198">
        <f>H116</f>
        <v>0</v>
      </c>
      <c r="I115" s="198">
        <f>I116</f>
        <v>691.8</v>
      </c>
      <c r="J115" s="196">
        <f>J116</f>
        <v>691.8</v>
      </c>
    </row>
    <row r="116" spans="2:10" ht="19.5" customHeight="1">
      <c r="B116" s="192" t="s">
        <v>155</v>
      </c>
      <c r="C116" s="193" t="s">
        <v>25</v>
      </c>
      <c r="D116" s="193" t="s">
        <v>20</v>
      </c>
      <c r="E116" s="193" t="s">
        <v>316</v>
      </c>
      <c r="F116" s="193" t="s">
        <v>66</v>
      </c>
      <c r="G116" s="193" t="s">
        <v>119</v>
      </c>
      <c r="H116" s="197">
        <v>0</v>
      </c>
      <c r="I116" s="197">
        <v>691.8</v>
      </c>
      <c r="J116" s="176">
        <f>H116+I116</f>
        <v>691.8</v>
      </c>
    </row>
    <row r="117" spans="2:10" ht="93.75" customHeight="1">
      <c r="B117" s="192" t="s">
        <v>321</v>
      </c>
      <c r="C117" s="193" t="s">
        <v>25</v>
      </c>
      <c r="D117" s="193" t="s">
        <v>20</v>
      </c>
      <c r="E117" s="193" t="s">
        <v>318</v>
      </c>
      <c r="F117" s="193"/>
      <c r="G117" s="193"/>
      <c r="H117" s="197">
        <f>H118</f>
        <v>0</v>
      </c>
      <c r="I117" s="197">
        <f>I118</f>
        <v>19602.3</v>
      </c>
      <c r="J117" s="176">
        <f>J118</f>
        <v>19602.3</v>
      </c>
    </row>
    <row r="118" spans="2:10" ht="15" customHeight="1">
      <c r="B118" s="194" t="s">
        <v>64</v>
      </c>
      <c r="C118" s="195" t="s">
        <v>25</v>
      </c>
      <c r="D118" s="195" t="s">
        <v>20</v>
      </c>
      <c r="E118" s="195" t="s">
        <v>318</v>
      </c>
      <c r="F118" s="195" t="s">
        <v>62</v>
      </c>
      <c r="G118" s="195"/>
      <c r="H118" s="198">
        <f>H119</f>
        <v>0</v>
      </c>
      <c r="I118" s="198">
        <f>I119</f>
        <v>19602.3</v>
      </c>
      <c r="J118" s="196">
        <f>H118+I118</f>
        <v>19602.3</v>
      </c>
    </row>
    <row r="119" spans="2:10" ht="15" customHeight="1">
      <c r="B119" s="192" t="s">
        <v>156</v>
      </c>
      <c r="C119" s="193" t="s">
        <v>25</v>
      </c>
      <c r="D119" s="193" t="s">
        <v>20</v>
      </c>
      <c r="E119" s="193" t="s">
        <v>318</v>
      </c>
      <c r="F119" s="193" t="s">
        <v>62</v>
      </c>
      <c r="G119" s="193" t="s">
        <v>120</v>
      </c>
      <c r="H119" s="197">
        <v>0</v>
      </c>
      <c r="I119" s="197">
        <v>19602.3</v>
      </c>
      <c r="J119" s="176">
        <f>H119+I119</f>
        <v>19602.3</v>
      </c>
    </row>
    <row r="120" spans="2:10" ht="45.75" customHeight="1">
      <c r="B120" s="192" t="s">
        <v>322</v>
      </c>
      <c r="C120" s="193" t="s">
        <v>25</v>
      </c>
      <c r="D120" s="193" t="s">
        <v>20</v>
      </c>
      <c r="E120" s="193" t="s">
        <v>319</v>
      </c>
      <c r="F120" s="193"/>
      <c r="G120" s="193"/>
      <c r="H120" s="197">
        <f>H121</f>
        <v>0</v>
      </c>
      <c r="I120" s="197">
        <f>I121</f>
        <v>13587.8</v>
      </c>
      <c r="J120" s="176">
        <f>H120+I120</f>
        <v>13587.8</v>
      </c>
    </row>
    <row r="121" spans="2:10" ht="15" customHeight="1">
      <c r="B121" s="194" t="s">
        <v>64</v>
      </c>
      <c r="C121" s="195" t="s">
        <v>25</v>
      </c>
      <c r="D121" s="195" t="s">
        <v>20</v>
      </c>
      <c r="E121" s="195" t="s">
        <v>319</v>
      </c>
      <c r="F121" s="195" t="s">
        <v>62</v>
      </c>
      <c r="G121" s="195"/>
      <c r="H121" s="198">
        <f>H122</f>
        <v>0</v>
      </c>
      <c r="I121" s="198">
        <f>I122</f>
        <v>13587.8</v>
      </c>
      <c r="J121" s="196">
        <f>J122</f>
        <v>13587.8</v>
      </c>
    </row>
    <row r="122" spans="2:10" ht="15" customHeight="1">
      <c r="B122" s="192" t="s">
        <v>156</v>
      </c>
      <c r="C122" s="193" t="s">
        <v>25</v>
      </c>
      <c r="D122" s="193" t="s">
        <v>20</v>
      </c>
      <c r="E122" s="193" t="s">
        <v>319</v>
      </c>
      <c r="F122" s="193" t="s">
        <v>62</v>
      </c>
      <c r="G122" s="193" t="s">
        <v>120</v>
      </c>
      <c r="H122" s="197">
        <v>0</v>
      </c>
      <c r="I122" s="197">
        <v>13587.8</v>
      </c>
      <c r="J122" s="176">
        <f>H122+I122</f>
        <v>13587.8</v>
      </c>
    </row>
    <row r="123" spans="2:10" ht="47.25" customHeight="1">
      <c r="B123" s="192" t="s">
        <v>323</v>
      </c>
      <c r="C123" s="193" t="s">
        <v>25</v>
      </c>
      <c r="D123" s="193" t="s">
        <v>20</v>
      </c>
      <c r="E123" s="193" t="s">
        <v>320</v>
      </c>
      <c r="F123" s="193"/>
      <c r="G123" s="193"/>
      <c r="H123" s="197">
        <f>H124</f>
        <v>0</v>
      </c>
      <c r="I123" s="197">
        <f>I124</f>
        <v>2912</v>
      </c>
      <c r="J123" s="176">
        <f>H123+I123</f>
        <v>2912</v>
      </c>
    </row>
    <row r="124" spans="2:10" ht="15" customHeight="1">
      <c r="B124" s="194" t="s">
        <v>64</v>
      </c>
      <c r="C124" s="195" t="s">
        <v>25</v>
      </c>
      <c r="D124" s="195" t="s">
        <v>20</v>
      </c>
      <c r="E124" s="195" t="s">
        <v>320</v>
      </c>
      <c r="F124" s="195" t="s">
        <v>62</v>
      </c>
      <c r="G124" s="195"/>
      <c r="H124" s="198">
        <f>H125</f>
        <v>0</v>
      </c>
      <c r="I124" s="198">
        <f>I125</f>
        <v>2912</v>
      </c>
      <c r="J124" s="196">
        <f>J125</f>
        <v>2912</v>
      </c>
    </row>
    <row r="125" spans="2:10" ht="15" customHeight="1">
      <c r="B125" s="192" t="s">
        <v>155</v>
      </c>
      <c r="C125" s="193" t="s">
        <v>25</v>
      </c>
      <c r="D125" s="193" t="s">
        <v>20</v>
      </c>
      <c r="E125" s="193" t="s">
        <v>320</v>
      </c>
      <c r="F125" s="193" t="s">
        <v>62</v>
      </c>
      <c r="G125" s="193" t="s">
        <v>119</v>
      </c>
      <c r="H125" s="197">
        <v>0</v>
      </c>
      <c r="I125" s="197">
        <v>2912</v>
      </c>
      <c r="J125" s="176">
        <f>H125+I125</f>
        <v>2912</v>
      </c>
    </row>
    <row r="126" spans="2:10" ht="30" customHeight="1">
      <c r="B126" s="203" t="s">
        <v>202</v>
      </c>
      <c r="C126" s="38" t="s">
        <v>25</v>
      </c>
      <c r="D126" s="38" t="s">
        <v>20</v>
      </c>
      <c r="E126" s="38" t="s">
        <v>68</v>
      </c>
      <c r="F126" s="38"/>
      <c r="G126" s="38"/>
      <c r="H126" s="204">
        <f>H127+H129</f>
        <v>1487.9</v>
      </c>
      <c r="I126" s="204">
        <f>I127+I129</f>
        <v>0</v>
      </c>
      <c r="J126" s="176">
        <f t="shared" si="5"/>
        <v>1487.9</v>
      </c>
    </row>
    <row r="127" spans="2:10" ht="15" customHeight="1">
      <c r="B127" s="201" t="s">
        <v>67</v>
      </c>
      <c r="C127" s="195" t="s">
        <v>25</v>
      </c>
      <c r="D127" s="195" t="s">
        <v>20</v>
      </c>
      <c r="E127" s="195" t="s">
        <v>68</v>
      </c>
      <c r="F127" s="195" t="s">
        <v>66</v>
      </c>
      <c r="G127" s="195"/>
      <c r="H127" s="198">
        <f>H128</f>
        <v>1288</v>
      </c>
      <c r="I127" s="198">
        <f>I128</f>
        <v>0</v>
      </c>
      <c r="J127" s="196">
        <f t="shared" si="5"/>
        <v>1288</v>
      </c>
    </row>
    <row r="128" spans="2:10" ht="15.75" customHeight="1">
      <c r="B128" s="192" t="s">
        <v>155</v>
      </c>
      <c r="C128" s="38" t="s">
        <v>25</v>
      </c>
      <c r="D128" s="38" t="s">
        <v>20</v>
      </c>
      <c r="E128" s="38" t="s">
        <v>68</v>
      </c>
      <c r="F128" s="193" t="s">
        <v>66</v>
      </c>
      <c r="G128" s="193" t="s">
        <v>119</v>
      </c>
      <c r="H128" s="197">
        <v>1288</v>
      </c>
      <c r="I128" s="197">
        <v>0</v>
      </c>
      <c r="J128" s="176">
        <f t="shared" si="5"/>
        <v>1288</v>
      </c>
    </row>
    <row r="129" spans="2:10" ht="14.25" customHeight="1">
      <c r="B129" s="194" t="s">
        <v>64</v>
      </c>
      <c r="C129" s="55" t="s">
        <v>25</v>
      </c>
      <c r="D129" s="55" t="s">
        <v>20</v>
      </c>
      <c r="E129" s="55" t="s">
        <v>68</v>
      </c>
      <c r="F129" s="195" t="s">
        <v>62</v>
      </c>
      <c r="G129" s="195"/>
      <c r="H129" s="198">
        <f>H130</f>
        <v>199.9</v>
      </c>
      <c r="I129" s="198">
        <f>I130</f>
        <v>0</v>
      </c>
      <c r="J129" s="196">
        <f>J130</f>
        <v>199.9</v>
      </c>
    </row>
    <row r="130" spans="2:10" ht="15.75" customHeight="1">
      <c r="B130" s="192" t="s">
        <v>155</v>
      </c>
      <c r="C130" s="38" t="s">
        <v>25</v>
      </c>
      <c r="D130" s="38" t="s">
        <v>20</v>
      </c>
      <c r="E130" s="38" t="s">
        <v>68</v>
      </c>
      <c r="F130" s="193" t="s">
        <v>62</v>
      </c>
      <c r="G130" s="193" t="s">
        <v>119</v>
      </c>
      <c r="H130" s="197">
        <v>199.9</v>
      </c>
      <c r="I130" s="197">
        <v>0</v>
      </c>
      <c r="J130" s="176">
        <f>H130+I130</f>
        <v>199.9</v>
      </c>
    </row>
    <row r="131" spans="2:10" ht="62.25" customHeight="1">
      <c r="B131" s="203" t="s">
        <v>287</v>
      </c>
      <c r="C131" s="38" t="s">
        <v>25</v>
      </c>
      <c r="D131" s="38" t="s">
        <v>20</v>
      </c>
      <c r="E131" s="38" t="s">
        <v>286</v>
      </c>
      <c r="F131" s="193"/>
      <c r="G131" s="193"/>
      <c r="H131" s="197">
        <f>H132</f>
        <v>219.9</v>
      </c>
      <c r="I131" s="197">
        <f>I132</f>
        <v>50</v>
      </c>
      <c r="J131" s="176">
        <f>H131+I131</f>
        <v>269.9</v>
      </c>
    </row>
    <row r="132" spans="2:10" ht="15.75" customHeight="1">
      <c r="B132" s="194" t="s">
        <v>67</v>
      </c>
      <c r="C132" s="55" t="s">
        <v>25</v>
      </c>
      <c r="D132" s="55" t="s">
        <v>20</v>
      </c>
      <c r="E132" s="55" t="s">
        <v>286</v>
      </c>
      <c r="F132" s="195" t="s">
        <v>66</v>
      </c>
      <c r="G132" s="195"/>
      <c r="H132" s="198">
        <f>H133</f>
        <v>219.9</v>
      </c>
      <c r="I132" s="198">
        <f>I133</f>
        <v>50</v>
      </c>
      <c r="J132" s="196">
        <f>J133</f>
        <v>269.9</v>
      </c>
    </row>
    <row r="133" spans="2:10" ht="14.25" customHeight="1">
      <c r="B133" s="192" t="s">
        <v>156</v>
      </c>
      <c r="C133" s="38" t="s">
        <v>25</v>
      </c>
      <c r="D133" s="38" t="s">
        <v>20</v>
      </c>
      <c r="E133" s="38" t="s">
        <v>286</v>
      </c>
      <c r="F133" s="193" t="s">
        <v>66</v>
      </c>
      <c r="G133" s="193" t="s">
        <v>120</v>
      </c>
      <c r="H133" s="197">
        <v>219.9</v>
      </c>
      <c r="I133" s="197">
        <v>50</v>
      </c>
      <c r="J133" s="176">
        <f>H133+I133</f>
        <v>269.9</v>
      </c>
    </row>
    <row r="134" spans="2:10" ht="12.75" customHeight="1">
      <c r="B134" s="192" t="s">
        <v>9</v>
      </c>
      <c r="C134" s="205" t="s">
        <v>25</v>
      </c>
      <c r="D134" s="205" t="s">
        <v>26</v>
      </c>
      <c r="E134" s="205"/>
      <c r="F134" s="205"/>
      <c r="G134" s="205"/>
      <c r="H134" s="175">
        <f>H138+H135</f>
        <v>2050</v>
      </c>
      <c r="I134" s="175">
        <f>I138+I135</f>
        <v>0</v>
      </c>
      <c r="J134" s="176">
        <f t="shared" si="5"/>
        <v>2050</v>
      </c>
    </row>
    <row r="135" spans="2:10" ht="12.75" customHeight="1">
      <c r="B135" s="192" t="s">
        <v>296</v>
      </c>
      <c r="C135" s="205" t="s">
        <v>25</v>
      </c>
      <c r="D135" s="205" t="s">
        <v>26</v>
      </c>
      <c r="E135" s="205" t="s">
        <v>295</v>
      </c>
      <c r="F135" s="205"/>
      <c r="G135" s="205"/>
      <c r="H135" s="175">
        <f>H136</f>
        <v>1450</v>
      </c>
      <c r="I135" s="175">
        <f>I136</f>
        <v>0</v>
      </c>
      <c r="J135" s="176">
        <f>H135+I135</f>
        <v>1450</v>
      </c>
    </row>
    <row r="136" spans="2:10" ht="15" customHeight="1">
      <c r="B136" s="194" t="s">
        <v>64</v>
      </c>
      <c r="C136" s="207" t="s">
        <v>25</v>
      </c>
      <c r="D136" s="207" t="s">
        <v>26</v>
      </c>
      <c r="E136" s="207" t="s">
        <v>295</v>
      </c>
      <c r="F136" s="207" t="s">
        <v>62</v>
      </c>
      <c r="G136" s="207"/>
      <c r="H136" s="209">
        <f>H137</f>
        <v>1450</v>
      </c>
      <c r="I136" s="209">
        <f>I137</f>
        <v>0</v>
      </c>
      <c r="J136" s="196">
        <f>J137</f>
        <v>1450</v>
      </c>
    </row>
    <row r="137" spans="2:10" ht="12.75" customHeight="1">
      <c r="B137" s="192" t="s">
        <v>155</v>
      </c>
      <c r="C137" s="205" t="s">
        <v>25</v>
      </c>
      <c r="D137" s="205" t="s">
        <v>26</v>
      </c>
      <c r="E137" s="205" t="s">
        <v>295</v>
      </c>
      <c r="F137" s="205" t="s">
        <v>62</v>
      </c>
      <c r="G137" s="205" t="s">
        <v>119</v>
      </c>
      <c r="H137" s="175">
        <v>1450</v>
      </c>
      <c r="I137" s="175">
        <v>0</v>
      </c>
      <c r="J137" s="176">
        <f>H137+I137</f>
        <v>1450</v>
      </c>
    </row>
    <row r="138" spans="2:10" ht="31.5" customHeight="1">
      <c r="B138" s="224" t="s">
        <v>70</v>
      </c>
      <c r="C138" s="205" t="s">
        <v>25</v>
      </c>
      <c r="D138" s="205" t="s">
        <v>26</v>
      </c>
      <c r="E138" s="206" t="s">
        <v>69</v>
      </c>
      <c r="F138" s="205"/>
      <c r="G138" s="205"/>
      <c r="H138" s="175">
        <f>H139</f>
        <v>600</v>
      </c>
      <c r="I138" s="175">
        <f>I139</f>
        <v>0</v>
      </c>
      <c r="J138" s="227">
        <f t="shared" si="5"/>
        <v>600</v>
      </c>
    </row>
    <row r="139" spans="2:10" ht="15.75" customHeight="1">
      <c r="B139" s="201" t="s">
        <v>67</v>
      </c>
      <c r="C139" s="207" t="s">
        <v>25</v>
      </c>
      <c r="D139" s="207" t="s">
        <v>26</v>
      </c>
      <c r="E139" s="208" t="s">
        <v>69</v>
      </c>
      <c r="F139" s="207" t="s">
        <v>66</v>
      </c>
      <c r="G139" s="207"/>
      <c r="H139" s="209">
        <f>H140</f>
        <v>600</v>
      </c>
      <c r="I139" s="209">
        <f>I140</f>
        <v>0</v>
      </c>
      <c r="J139" s="196">
        <f t="shared" si="5"/>
        <v>600</v>
      </c>
    </row>
    <row r="140" spans="2:10" ht="15" customHeight="1">
      <c r="B140" s="192" t="s">
        <v>155</v>
      </c>
      <c r="C140" s="205" t="s">
        <v>25</v>
      </c>
      <c r="D140" s="205" t="s">
        <v>26</v>
      </c>
      <c r="E140" s="206" t="s">
        <v>69</v>
      </c>
      <c r="F140" s="205" t="s">
        <v>66</v>
      </c>
      <c r="G140" s="205" t="s">
        <v>119</v>
      </c>
      <c r="H140" s="175">
        <v>600</v>
      </c>
      <c r="I140" s="175">
        <v>0</v>
      </c>
      <c r="J140" s="176">
        <f t="shared" si="5"/>
        <v>600</v>
      </c>
    </row>
    <row r="141" spans="2:10" ht="13.5" customHeight="1">
      <c r="B141" s="210" t="s">
        <v>49</v>
      </c>
      <c r="C141" s="205" t="s">
        <v>25</v>
      </c>
      <c r="D141" s="205" t="s">
        <v>21</v>
      </c>
      <c r="E141" s="205"/>
      <c r="F141" s="205"/>
      <c r="G141" s="205"/>
      <c r="H141" s="175">
        <f>H145+H148+H151+H160+H142+H154+H157</f>
        <v>32414</v>
      </c>
      <c r="I141" s="175">
        <f>I145+I148+I151+I160+I142+I154+I157</f>
        <v>5821.1</v>
      </c>
      <c r="J141" s="176">
        <f t="shared" si="5"/>
        <v>38235.1</v>
      </c>
    </row>
    <row r="142" spans="2:10" ht="30" customHeight="1">
      <c r="B142" s="192" t="s">
        <v>224</v>
      </c>
      <c r="C142" s="205" t="s">
        <v>25</v>
      </c>
      <c r="D142" s="205" t="s">
        <v>21</v>
      </c>
      <c r="E142" s="205" t="s">
        <v>158</v>
      </c>
      <c r="F142" s="205"/>
      <c r="G142" s="205"/>
      <c r="H142" s="175">
        <f>H143</f>
        <v>2864</v>
      </c>
      <c r="I142" s="175">
        <f>I143</f>
        <v>-1628.9</v>
      </c>
      <c r="J142" s="227">
        <f t="shared" si="5"/>
        <v>1235.1</v>
      </c>
    </row>
    <row r="143" spans="2:10" ht="14.25" customHeight="1">
      <c r="B143" s="212" t="s">
        <v>64</v>
      </c>
      <c r="C143" s="207" t="s">
        <v>25</v>
      </c>
      <c r="D143" s="207" t="s">
        <v>21</v>
      </c>
      <c r="E143" s="207" t="s">
        <v>158</v>
      </c>
      <c r="F143" s="207" t="s">
        <v>62</v>
      </c>
      <c r="G143" s="207"/>
      <c r="H143" s="209">
        <f>H144</f>
        <v>2864</v>
      </c>
      <c r="I143" s="209">
        <f>I144</f>
        <v>-1628.9</v>
      </c>
      <c r="J143" s="196">
        <f t="shared" si="5"/>
        <v>1235.1</v>
      </c>
    </row>
    <row r="144" spans="2:10" ht="13.5" customHeight="1">
      <c r="B144" s="210" t="s">
        <v>155</v>
      </c>
      <c r="C144" s="205" t="s">
        <v>25</v>
      </c>
      <c r="D144" s="205" t="s">
        <v>21</v>
      </c>
      <c r="E144" s="205" t="s">
        <v>158</v>
      </c>
      <c r="F144" s="205" t="s">
        <v>62</v>
      </c>
      <c r="G144" s="205" t="s">
        <v>119</v>
      </c>
      <c r="H144" s="175">
        <v>2864</v>
      </c>
      <c r="I144" s="175">
        <v>-1628.9</v>
      </c>
      <c r="J144" s="176">
        <f t="shared" si="5"/>
        <v>1235.1</v>
      </c>
    </row>
    <row r="145" spans="2:10" ht="14.25" customHeight="1">
      <c r="B145" s="192" t="s">
        <v>50</v>
      </c>
      <c r="C145" s="205" t="s">
        <v>25</v>
      </c>
      <c r="D145" s="205" t="s">
        <v>21</v>
      </c>
      <c r="E145" s="205" t="s">
        <v>71</v>
      </c>
      <c r="F145" s="205"/>
      <c r="G145" s="205"/>
      <c r="H145" s="175">
        <f>H146</f>
        <v>9000</v>
      </c>
      <c r="I145" s="175">
        <f>I146</f>
        <v>4500</v>
      </c>
      <c r="J145" s="176">
        <f t="shared" si="5"/>
        <v>13500</v>
      </c>
    </row>
    <row r="146" spans="2:10" s="11" customFormat="1" ht="15.75" customHeight="1">
      <c r="B146" s="201" t="s">
        <v>64</v>
      </c>
      <c r="C146" s="195" t="s">
        <v>25</v>
      </c>
      <c r="D146" s="195" t="s">
        <v>21</v>
      </c>
      <c r="E146" s="195" t="s">
        <v>71</v>
      </c>
      <c r="F146" s="195" t="s">
        <v>62</v>
      </c>
      <c r="G146" s="195"/>
      <c r="H146" s="198">
        <f>H147</f>
        <v>9000</v>
      </c>
      <c r="I146" s="198">
        <f>I147</f>
        <v>4500</v>
      </c>
      <c r="J146" s="196">
        <f t="shared" si="5"/>
        <v>13500</v>
      </c>
    </row>
    <row r="147" spans="2:10" s="11" customFormat="1" ht="15" customHeight="1">
      <c r="B147" s="192" t="s">
        <v>155</v>
      </c>
      <c r="C147" s="193" t="s">
        <v>25</v>
      </c>
      <c r="D147" s="193" t="s">
        <v>21</v>
      </c>
      <c r="E147" s="193" t="s">
        <v>71</v>
      </c>
      <c r="F147" s="193" t="s">
        <v>62</v>
      </c>
      <c r="G147" s="193" t="s">
        <v>119</v>
      </c>
      <c r="H147" s="197">
        <v>9000</v>
      </c>
      <c r="I147" s="197">
        <v>4500</v>
      </c>
      <c r="J147" s="176">
        <f t="shared" si="5"/>
        <v>13500</v>
      </c>
    </row>
    <row r="148" spans="2:10" ht="15" customHeight="1">
      <c r="B148" s="192" t="s">
        <v>52</v>
      </c>
      <c r="C148" s="193" t="s">
        <v>25</v>
      </c>
      <c r="D148" s="193" t="s">
        <v>21</v>
      </c>
      <c r="E148" s="193" t="s">
        <v>72</v>
      </c>
      <c r="F148" s="193"/>
      <c r="G148" s="193"/>
      <c r="H148" s="197">
        <f>H149</f>
        <v>2000</v>
      </c>
      <c r="I148" s="197">
        <f>I149</f>
        <v>0</v>
      </c>
      <c r="J148" s="176">
        <f t="shared" si="5"/>
        <v>2000</v>
      </c>
    </row>
    <row r="149" spans="2:12" s="11" customFormat="1" ht="15.75" customHeight="1">
      <c r="B149" s="201" t="s">
        <v>64</v>
      </c>
      <c r="C149" s="195" t="s">
        <v>25</v>
      </c>
      <c r="D149" s="195" t="s">
        <v>21</v>
      </c>
      <c r="E149" s="195" t="s">
        <v>72</v>
      </c>
      <c r="F149" s="195" t="s">
        <v>62</v>
      </c>
      <c r="G149" s="195"/>
      <c r="H149" s="198">
        <f>H150</f>
        <v>2000</v>
      </c>
      <c r="I149" s="198">
        <f>I150</f>
        <v>0</v>
      </c>
      <c r="J149" s="196">
        <f t="shared" si="5"/>
        <v>2000</v>
      </c>
      <c r="K149" s="21"/>
      <c r="L149" s="19"/>
    </row>
    <row r="150" spans="2:12" s="11" customFormat="1" ht="15.75" customHeight="1">
      <c r="B150" s="192" t="s">
        <v>155</v>
      </c>
      <c r="C150" s="193" t="s">
        <v>25</v>
      </c>
      <c r="D150" s="193" t="s">
        <v>21</v>
      </c>
      <c r="E150" s="193" t="s">
        <v>72</v>
      </c>
      <c r="F150" s="193" t="s">
        <v>62</v>
      </c>
      <c r="G150" s="193" t="s">
        <v>119</v>
      </c>
      <c r="H150" s="197">
        <v>2000</v>
      </c>
      <c r="I150" s="197">
        <v>0</v>
      </c>
      <c r="J150" s="176">
        <f t="shared" si="5"/>
        <v>2000</v>
      </c>
      <c r="K150" s="21"/>
      <c r="L150" s="19"/>
    </row>
    <row r="151" spans="2:12" ht="16.5" customHeight="1">
      <c r="B151" s="210" t="s">
        <v>51</v>
      </c>
      <c r="C151" s="193" t="s">
        <v>25</v>
      </c>
      <c r="D151" s="193" t="s">
        <v>21</v>
      </c>
      <c r="E151" s="193" t="s">
        <v>73</v>
      </c>
      <c r="F151" s="193"/>
      <c r="G151" s="193"/>
      <c r="H151" s="197">
        <f>H152</f>
        <v>500</v>
      </c>
      <c r="I151" s="197">
        <f>I152</f>
        <v>0</v>
      </c>
      <c r="J151" s="176">
        <f t="shared" si="5"/>
        <v>500</v>
      </c>
      <c r="K151" s="25"/>
      <c r="L151" s="33"/>
    </row>
    <row r="152" spans="2:10" s="28" customFormat="1" ht="15.75" customHeight="1">
      <c r="B152" s="201" t="s">
        <v>64</v>
      </c>
      <c r="C152" s="195" t="s">
        <v>25</v>
      </c>
      <c r="D152" s="195" t="s">
        <v>21</v>
      </c>
      <c r="E152" s="195" t="s">
        <v>73</v>
      </c>
      <c r="F152" s="195" t="s">
        <v>62</v>
      </c>
      <c r="G152" s="195"/>
      <c r="H152" s="198">
        <f>H153</f>
        <v>500</v>
      </c>
      <c r="I152" s="198">
        <f>I153</f>
        <v>0</v>
      </c>
      <c r="J152" s="196">
        <f t="shared" si="5"/>
        <v>500</v>
      </c>
    </row>
    <row r="153" spans="2:10" s="19" customFormat="1" ht="15" customHeight="1">
      <c r="B153" s="192" t="s">
        <v>155</v>
      </c>
      <c r="C153" s="193" t="s">
        <v>25</v>
      </c>
      <c r="D153" s="193" t="s">
        <v>21</v>
      </c>
      <c r="E153" s="193" t="s">
        <v>73</v>
      </c>
      <c r="F153" s="193" t="s">
        <v>62</v>
      </c>
      <c r="G153" s="193" t="s">
        <v>119</v>
      </c>
      <c r="H153" s="197">
        <v>500</v>
      </c>
      <c r="I153" s="197">
        <v>0</v>
      </c>
      <c r="J153" s="176">
        <f t="shared" si="5"/>
        <v>500</v>
      </c>
    </row>
    <row r="154" spans="2:10" s="19" customFormat="1" ht="33" customHeight="1">
      <c r="B154" s="192" t="s">
        <v>153</v>
      </c>
      <c r="C154" s="193" t="s">
        <v>25</v>
      </c>
      <c r="D154" s="193" t="s">
        <v>21</v>
      </c>
      <c r="E154" s="193" t="s">
        <v>74</v>
      </c>
      <c r="F154" s="193"/>
      <c r="G154" s="193"/>
      <c r="H154" s="197">
        <f aca="true" t="shared" si="7" ref="H154:J155">H155</f>
        <v>17500</v>
      </c>
      <c r="I154" s="197">
        <f t="shared" si="7"/>
        <v>3000</v>
      </c>
      <c r="J154" s="176">
        <f t="shared" si="7"/>
        <v>20500</v>
      </c>
    </row>
    <row r="155" spans="2:10" s="19" customFormat="1" ht="15" customHeight="1">
      <c r="B155" s="194" t="s">
        <v>64</v>
      </c>
      <c r="C155" s="195" t="s">
        <v>25</v>
      </c>
      <c r="D155" s="195" t="s">
        <v>21</v>
      </c>
      <c r="E155" s="195" t="s">
        <v>74</v>
      </c>
      <c r="F155" s="195" t="s">
        <v>62</v>
      </c>
      <c r="G155" s="195"/>
      <c r="H155" s="198">
        <f t="shared" si="7"/>
        <v>17500</v>
      </c>
      <c r="I155" s="198">
        <f t="shared" si="7"/>
        <v>3000</v>
      </c>
      <c r="J155" s="196">
        <f t="shared" si="7"/>
        <v>20500</v>
      </c>
    </row>
    <row r="156" spans="2:10" s="19" customFormat="1" ht="14.25" customHeight="1">
      <c r="B156" s="192" t="s">
        <v>155</v>
      </c>
      <c r="C156" s="193" t="s">
        <v>25</v>
      </c>
      <c r="D156" s="193" t="s">
        <v>21</v>
      </c>
      <c r="E156" s="193" t="s">
        <v>74</v>
      </c>
      <c r="F156" s="193" t="s">
        <v>62</v>
      </c>
      <c r="G156" s="193" t="s">
        <v>119</v>
      </c>
      <c r="H156" s="197">
        <v>17500</v>
      </c>
      <c r="I156" s="197">
        <v>3000</v>
      </c>
      <c r="J156" s="176">
        <f>H156+I156</f>
        <v>20500</v>
      </c>
    </row>
    <row r="157" spans="2:10" s="19" customFormat="1" ht="65.25" customHeight="1">
      <c r="B157" s="203" t="s">
        <v>287</v>
      </c>
      <c r="C157" s="193" t="s">
        <v>25</v>
      </c>
      <c r="D157" s="193" t="s">
        <v>21</v>
      </c>
      <c r="E157" s="193" t="s">
        <v>286</v>
      </c>
      <c r="F157" s="193"/>
      <c r="G157" s="193"/>
      <c r="H157" s="197">
        <f>H158</f>
        <v>50</v>
      </c>
      <c r="I157" s="197">
        <f>I158</f>
        <v>-50</v>
      </c>
      <c r="J157" s="176">
        <f>H157+I157</f>
        <v>0</v>
      </c>
    </row>
    <row r="158" spans="2:10" s="19" customFormat="1" ht="14.25" customHeight="1">
      <c r="B158" s="219" t="s">
        <v>64</v>
      </c>
      <c r="C158" s="195" t="s">
        <v>25</v>
      </c>
      <c r="D158" s="195" t="s">
        <v>21</v>
      </c>
      <c r="E158" s="195" t="s">
        <v>286</v>
      </c>
      <c r="F158" s="195" t="s">
        <v>62</v>
      </c>
      <c r="G158" s="195"/>
      <c r="H158" s="198">
        <f>H159</f>
        <v>50</v>
      </c>
      <c r="I158" s="198">
        <f>I159</f>
        <v>-50</v>
      </c>
      <c r="J158" s="196">
        <f>J159</f>
        <v>0</v>
      </c>
    </row>
    <row r="159" spans="2:10" s="19" customFormat="1" ht="15" customHeight="1">
      <c r="B159" s="203" t="s">
        <v>156</v>
      </c>
      <c r="C159" s="193" t="s">
        <v>25</v>
      </c>
      <c r="D159" s="193" t="s">
        <v>21</v>
      </c>
      <c r="E159" s="193" t="s">
        <v>286</v>
      </c>
      <c r="F159" s="193" t="s">
        <v>62</v>
      </c>
      <c r="G159" s="193" t="s">
        <v>120</v>
      </c>
      <c r="H159" s="197">
        <v>50</v>
      </c>
      <c r="I159" s="197">
        <v>-50</v>
      </c>
      <c r="J159" s="176">
        <f>H159+I159</f>
        <v>0</v>
      </c>
    </row>
    <row r="160" spans="2:10" s="19" customFormat="1" ht="61.5" customHeight="1">
      <c r="B160" s="192" t="s">
        <v>245</v>
      </c>
      <c r="C160" s="193" t="s">
        <v>25</v>
      </c>
      <c r="D160" s="193" t="s">
        <v>21</v>
      </c>
      <c r="E160" s="193" t="s">
        <v>213</v>
      </c>
      <c r="F160" s="193"/>
      <c r="G160" s="193"/>
      <c r="H160" s="197">
        <f>H161</f>
        <v>500</v>
      </c>
      <c r="I160" s="197">
        <f>I161</f>
        <v>0</v>
      </c>
      <c r="J160" s="176">
        <f t="shared" si="5"/>
        <v>500</v>
      </c>
    </row>
    <row r="161" spans="2:10" s="19" customFormat="1" ht="15.75" customHeight="1">
      <c r="B161" s="194" t="s">
        <v>64</v>
      </c>
      <c r="C161" s="195" t="s">
        <v>25</v>
      </c>
      <c r="D161" s="195" t="s">
        <v>21</v>
      </c>
      <c r="E161" s="195" t="s">
        <v>213</v>
      </c>
      <c r="F161" s="195" t="s">
        <v>62</v>
      </c>
      <c r="G161" s="195"/>
      <c r="H161" s="198">
        <f>H162</f>
        <v>500</v>
      </c>
      <c r="I161" s="198">
        <f>I162</f>
        <v>0</v>
      </c>
      <c r="J161" s="196">
        <f t="shared" si="5"/>
        <v>500</v>
      </c>
    </row>
    <row r="162" spans="2:10" s="19" customFormat="1" ht="13.5" customHeight="1">
      <c r="B162" s="192" t="s">
        <v>155</v>
      </c>
      <c r="C162" s="193" t="s">
        <v>25</v>
      </c>
      <c r="D162" s="193" t="s">
        <v>21</v>
      </c>
      <c r="E162" s="193" t="s">
        <v>213</v>
      </c>
      <c r="F162" s="193" t="s">
        <v>62</v>
      </c>
      <c r="G162" s="193" t="s">
        <v>119</v>
      </c>
      <c r="H162" s="197">
        <v>500</v>
      </c>
      <c r="I162" s="197">
        <v>0</v>
      </c>
      <c r="J162" s="176">
        <f t="shared" si="5"/>
        <v>500</v>
      </c>
    </row>
    <row r="163" spans="2:10" s="19" customFormat="1" ht="28.5" customHeight="1">
      <c r="B163" s="192" t="s">
        <v>152</v>
      </c>
      <c r="C163" s="193" t="s">
        <v>25</v>
      </c>
      <c r="D163" s="193" t="s">
        <v>25</v>
      </c>
      <c r="E163" s="193"/>
      <c r="F163" s="193"/>
      <c r="G163" s="193"/>
      <c r="H163" s="197">
        <f aca="true" t="shared" si="8" ref="H163:I165">H164</f>
        <v>309.6</v>
      </c>
      <c r="I163" s="197">
        <f t="shared" si="8"/>
        <v>0</v>
      </c>
      <c r="J163" s="176">
        <f t="shared" si="5"/>
        <v>309.6</v>
      </c>
    </row>
    <row r="164" spans="2:10" s="19" customFormat="1" ht="14.25" customHeight="1">
      <c r="B164" s="192" t="s">
        <v>169</v>
      </c>
      <c r="C164" s="193" t="s">
        <v>25</v>
      </c>
      <c r="D164" s="193" t="s">
        <v>25</v>
      </c>
      <c r="E164" s="193" t="s">
        <v>170</v>
      </c>
      <c r="F164" s="193"/>
      <c r="G164" s="193"/>
      <c r="H164" s="197">
        <f t="shared" si="8"/>
        <v>309.6</v>
      </c>
      <c r="I164" s="197">
        <f t="shared" si="8"/>
        <v>0</v>
      </c>
      <c r="J164" s="176">
        <f t="shared" si="5"/>
        <v>309.6</v>
      </c>
    </row>
    <row r="165" spans="2:10" s="19" customFormat="1" ht="15" customHeight="1">
      <c r="B165" s="194" t="s">
        <v>64</v>
      </c>
      <c r="C165" s="195" t="s">
        <v>25</v>
      </c>
      <c r="D165" s="195" t="s">
        <v>25</v>
      </c>
      <c r="E165" s="195" t="s">
        <v>170</v>
      </c>
      <c r="F165" s="195" t="s">
        <v>62</v>
      </c>
      <c r="G165" s="195"/>
      <c r="H165" s="198">
        <f t="shared" si="8"/>
        <v>309.6</v>
      </c>
      <c r="I165" s="198">
        <f t="shared" si="8"/>
        <v>0</v>
      </c>
      <c r="J165" s="196">
        <f t="shared" si="5"/>
        <v>309.6</v>
      </c>
    </row>
    <row r="166" spans="2:10" s="19" customFormat="1" ht="13.5" customHeight="1">
      <c r="B166" s="192" t="s">
        <v>155</v>
      </c>
      <c r="C166" s="193" t="s">
        <v>25</v>
      </c>
      <c r="D166" s="193" t="s">
        <v>25</v>
      </c>
      <c r="E166" s="193" t="s">
        <v>170</v>
      </c>
      <c r="F166" s="193" t="s">
        <v>62</v>
      </c>
      <c r="G166" s="193" t="s">
        <v>119</v>
      </c>
      <c r="H166" s="197">
        <v>309.6</v>
      </c>
      <c r="I166" s="197">
        <v>0</v>
      </c>
      <c r="J166" s="176">
        <f t="shared" si="5"/>
        <v>309.6</v>
      </c>
    </row>
    <row r="167" spans="2:11" s="63" customFormat="1" ht="12.75" customHeight="1">
      <c r="B167" s="213" t="s">
        <v>10</v>
      </c>
      <c r="C167" s="37" t="s">
        <v>27</v>
      </c>
      <c r="D167" s="37"/>
      <c r="E167" s="37"/>
      <c r="F167" s="37"/>
      <c r="G167" s="37"/>
      <c r="H167" s="214">
        <f>H168+H182+H236+H258</f>
        <v>487126.69999999995</v>
      </c>
      <c r="I167" s="214">
        <f>I168+I182+I236+I258</f>
        <v>25337.1</v>
      </c>
      <c r="J167" s="191">
        <f t="shared" si="5"/>
        <v>512463.79999999993</v>
      </c>
      <c r="K167" s="130"/>
    </row>
    <row r="168" spans="2:10" ht="14.25" customHeight="1">
      <c r="B168" s="192" t="s">
        <v>11</v>
      </c>
      <c r="C168" s="193" t="s">
        <v>27</v>
      </c>
      <c r="D168" s="193" t="s">
        <v>20</v>
      </c>
      <c r="E168" s="193"/>
      <c r="F168" s="193"/>
      <c r="G168" s="193"/>
      <c r="H168" s="197">
        <f>H169+H179+H176</f>
        <v>114940.7</v>
      </c>
      <c r="I168" s="197">
        <f>I169+I179+I176</f>
        <v>11903.900000000001</v>
      </c>
      <c r="J168" s="176">
        <f t="shared" si="5"/>
        <v>126844.6</v>
      </c>
    </row>
    <row r="169" spans="2:12" ht="30.75" customHeight="1">
      <c r="B169" s="215" t="s">
        <v>37</v>
      </c>
      <c r="C169" s="193" t="s">
        <v>27</v>
      </c>
      <c r="D169" s="193" t="s">
        <v>20</v>
      </c>
      <c r="E169" s="193" t="s">
        <v>76</v>
      </c>
      <c r="F169" s="193"/>
      <c r="G169" s="193"/>
      <c r="H169" s="197">
        <f>H170+H172+H174</f>
        <v>114375.7</v>
      </c>
      <c r="I169" s="197">
        <f>I170+I172+I174</f>
        <v>10390.500000000002</v>
      </c>
      <c r="J169" s="176">
        <f t="shared" si="5"/>
        <v>124766.2</v>
      </c>
      <c r="L169" s="33"/>
    </row>
    <row r="170" spans="2:10" ht="61.5" customHeight="1">
      <c r="B170" s="216" t="s">
        <v>175</v>
      </c>
      <c r="C170" s="195" t="s">
        <v>27</v>
      </c>
      <c r="D170" s="195" t="s">
        <v>20</v>
      </c>
      <c r="E170" s="195" t="s">
        <v>76</v>
      </c>
      <c r="F170" s="195" t="s">
        <v>181</v>
      </c>
      <c r="G170" s="195"/>
      <c r="H170" s="198">
        <f>H171</f>
        <v>107738.5</v>
      </c>
      <c r="I170" s="198">
        <f>I171</f>
        <v>9929.7</v>
      </c>
      <c r="J170" s="196">
        <f t="shared" si="5"/>
        <v>117668.2</v>
      </c>
    </row>
    <row r="171" spans="2:10" ht="16.5" customHeight="1">
      <c r="B171" s="203" t="s">
        <v>155</v>
      </c>
      <c r="C171" s="38" t="s">
        <v>27</v>
      </c>
      <c r="D171" s="38" t="s">
        <v>20</v>
      </c>
      <c r="E171" s="38" t="s">
        <v>76</v>
      </c>
      <c r="F171" s="38" t="s">
        <v>181</v>
      </c>
      <c r="G171" s="38" t="s">
        <v>119</v>
      </c>
      <c r="H171" s="197">
        <v>107738.5</v>
      </c>
      <c r="I171" s="198">
        <v>9929.7</v>
      </c>
      <c r="J171" s="176">
        <f t="shared" si="5"/>
        <v>117668.2</v>
      </c>
    </row>
    <row r="172" spans="2:10" ht="28.5" customHeight="1">
      <c r="B172" s="216" t="s">
        <v>183</v>
      </c>
      <c r="C172" s="195" t="s">
        <v>27</v>
      </c>
      <c r="D172" s="195" t="s">
        <v>20</v>
      </c>
      <c r="E172" s="195" t="s">
        <v>76</v>
      </c>
      <c r="F172" s="195" t="s">
        <v>182</v>
      </c>
      <c r="G172" s="195"/>
      <c r="H172" s="198">
        <f>H173</f>
        <v>2508</v>
      </c>
      <c r="I172" s="198">
        <f>I173</f>
        <v>382.7</v>
      </c>
      <c r="J172" s="196">
        <f t="shared" si="5"/>
        <v>2890.7</v>
      </c>
    </row>
    <row r="173" spans="2:10" s="34" customFormat="1" ht="15" customHeight="1">
      <c r="B173" s="203" t="s">
        <v>155</v>
      </c>
      <c r="C173" s="38" t="s">
        <v>27</v>
      </c>
      <c r="D173" s="38" t="s">
        <v>20</v>
      </c>
      <c r="E173" s="38" t="s">
        <v>76</v>
      </c>
      <c r="F173" s="38" t="s">
        <v>182</v>
      </c>
      <c r="G173" s="38" t="s">
        <v>119</v>
      </c>
      <c r="H173" s="204">
        <v>2508</v>
      </c>
      <c r="I173" s="204">
        <v>382.7</v>
      </c>
      <c r="J173" s="176">
        <f t="shared" si="5"/>
        <v>2890.7</v>
      </c>
    </row>
    <row r="174" spans="2:10" s="34" customFormat="1" ht="28.5" customHeight="1">
      <c r="B174" s="217" t="s">
        <v>176</v>
      </c>
      <c r="C174" s="55" t="s">
        <v>27</v>
      </c>
      <c r="D174" s="55" t="s">
        <v>20</v>
      </c>
      <c r="E174" s="55" t="s">
        <v>76</v>
      </c>
      <c r="F174" s="55" t="s">
        <v>65</v>
      </c>
      <c r="G174" s="55"/>
      <c r="H174" s="218">
        <f>H175</f>
        <v>4129.2</v>
      </c>
      <c r="I174" s="218">
        <f>I175</f>
        <v>78.1</v>
      </c>
      <c r="J174" s="196">
        <f t="shared" si="5"/>
        <v>4207.3</v>
      </c>
    </row>
    <row r="175" spans="2:10" s="34" customFormat="1" ht="16.5" customHeight="1">
      <c r="B175" s="203" t="s">
        <v>155</v>
      </c>
      <c r="C175" s="38" t="s">
        <v>27</v>
      </c>
      <c r="D175" s="38" t="s">
        <v>20</v>
      </c>
      <c r="E175" s="38" t="s">
        <v>76</v>
      </c>
      <c r="F175" s="38" t="s">
        <v>65</v>
      </c>
      <c r="G175" s="38" t="s">
        <v>119</v>
      </c>
      <c r="H175" s="204">
        <v>4129.2</v>
      </c>
      <c r="I175" s="204">
        <v>78.1</v>
      </c>
      <c r="J175" s="176">
        <f t="shared" si="5"/>
        <v>4207.3</v>
      </c>
    </row>
    <row r="176" spans="2:10" s="34" customFormat="1" ht="32.25" customHeight="1">
      <c r="B176" s="203" t="s">
        <v>326</v>
      </c>
      <c r="C176" s="38" t="s">
        <v>27</v>
      </c>
      <c r="D176" s="38" t="s">
        <v>20</v>
      </c>
      <c r="E176" s="38" t="s">
        <v>325</v>
      </c>
      <c r="F176" s="38"/>
      <c r="G176" s="38"/>
      <c r="H176" s="204">
        <f>H177</f>
        <v>0</v>
      </c>
      <c r="I176" s="204">
        <f>I177</f>
        <v>1513.4</v>
      </c>
      <c r="J176" s="176">
        <f>H176+I176</f>
        <v>1513.4</v>
      </c>
    </row>
    <row r="177" spans="2:10" s="34" customFormat="1" ht="15" customHeight="1">
      <c r="B177" s="219" t="s">
        <v>64</v>
      </c>
      <c r="C177" s="55" t="s">
        <v>27</v>
      </c>
      <c r="D177" s="55" t="s">
        <v>20</v>
      </c>
      <c r="E177" s="55" t="s">
        <v>325</v>
      </c>
      <c r="F177" s="55" t="s">
        <v>62</v>
      </c>
      <c r="G177" s="55"/>
      <c r="H177" s="218">
        <f>H178</f>
        <v>0</v>
      </c>
      <c r="I177" s="218">
        <f>I178</f>
        <v>1513.4</v>
      </c>
      <c r="J177" s="196">
        <f>J178</f>
        <v>1513.4</v>
      </c>
    </row>
    <row r="178" spans="2:10" s="34" customFormat="1" ht="15" customHeight="1">
      <c r="B178" s="203" t="s">
        <v>155</v>
      </c>
      <c r="C178" s="38" t="s">
        <v>27</v>
      </c>
      <c r="D178" s="38" t="s">
        <v>20</v>
      </c>
      <c r="E178" s="38" t="s">
        <v>325</v>
      </c>
      <c r="F178" s="38" t="s">
        <v>62</v>
      </c>
      <c r="G178" s="38" t="s">
        <v>119</v>
      </c>
      <c r="H178" s="204">
        <v>0</v>
      </c>
      <c r="I178" s="204">
        <v>1513.4</v>
      </c>
      <c r="J178" s="176">
        <f>H178+I178</f>
        <v>1513.4</v>
      </c>
    </row>
    <row r="179" spans="2:10" s="34" customFormat="1" ht="67.5" customHeight="1">
      <c r="B179" s="203" t="s">
        <v>287</v>
      </c>
      <c r="C179" s="38" t="s">
        <v>27</v>
      </c>
      <c r="D179" s="38" t="s">
        <v>20</v>
      </c>
      <c r="E179" s="38" t="s">
        <v>286</v>
      </c>
      <c r="F179" s="38"/>
      <c r="G179" s="38"/>
      <c r="H179" s="204">
        <f>H180</f>
        <v>565</v>
      </c>
      <c r="I179" s="204">
        <f>I180</f>
        <v>0</v>
      </c>
      <c r="J179" s="176">
        <f>H179+I179</f>
        <v>565</v>
      </c>
    </row>
    <row r="180" spans="2:10" s="34" customFormat="1" ht="28.5" customHeight="1">
      <c r="B180" s="216" t="s">
        <v>183</v>
      </c>
      <c r="C180" s="55" t="s">
        <v>27</v>
      </c>
      <c r="D180" s="55" t="s">
        <v>20</v>
      </c>
      <c r="E180" s="55" t="s">
        <v>286</v>
      </c>
      <c r="F180" s="55" t="s">
        <v>182</v>
      </c>
      <c r="G180" s="55"/>
      <c r="H180" s="218">
        <f>H181</f>
        <v>565</v>
      </c>
      <c r="I180" s="218">
        <f>I181</f>
        <v>0</v>
      </c>
      <c r="J180" s="196">
        <f>J181</f>
        <v>565</v>
      </c>
    </row>
    <row r="181" spans="2:10" s="34" customFormat="1" ht="15.75">
      <c r="B181" s="215" t="s">
        <v>156</v>
      </c>
      <c r="C181" s="38" t="s">
        <v>27</v>
      </c>
      <c r="D181" s="38" t="s">
        <v>20</v>
      </c>
      <c r="E181" s="38" t="s">
        <v>286</v>
      </c>
      <c r="F181" s="38" t="s">
        <v>182</v>
      </c>
      <c r="G181" s="38" t="s">
        <v>120</v>
      </c>
      <c r="H181" s="204">
        <v>565</v>
      </c>
      <c r="I181" s="204">
        <v>0</v>
      </c>
      <c r="J181" s="176">
        <f>H181+I181</f>
        <v>565</v>
      </c>
    </row>
    <row r="182" spans="2:10" ht="13.5" customHeight="1">
      <c r="B182" s="203" t="s">
        <v>12</v>
      </c>
      <c r="C182" s="193" t="s">
        <v>27</v>
      </c>
      <c r="D182" s="193" t="s">
        <v>26</v>
      </c>
      <c r="E182" s="193"/>
      <c r="F182" s="193"/>
      <c r="G182" s="193"/>
      <c r="H182" s="197">
        <f>H186+H191+H196+H214+H231+H209+H183+H224+H199+H204</f>
        <v>310275.1</v>
      </c>
      <c r="I182" s="197">
        <f>I186+I191+I196+I214+I231+I209+I183+I184+I224+I199+I204</f>
        <v>-882.9000000000005</v>
      </c>
      <c r="J182" s="176">
        <f t="shared" si="5"/>
        <v>309392.19999999995</v>
      </c>
    </row>
    <row r="183" spans="2:10" ht="29.25" customHeight="1">
      <c r="B183" s="203" t="s">
        <v>225</v>
      </c>
      <c r="C183" s="193" t="s">
        <v>27</v>
      </c>
      <c r="D183" s="193" t="s">
        <v>26</v>
      </c>
      <c r="E183" s="193" t="s">
        <v>158</v>
      </c>
      <c r="F183" s="193"/>
      <c r="G183" s="193"/>
      <c r="H183" s="197">
        <f>H184</f>
        <v>100</v>
      </c>
      <c r="I183" s="197">
        <f>I184</f>
        <v>0</v>
      </c>
      <c r="J183" s="176">
        <f t="shared" si="5"/>
        <v>100</v>
      </c>
    </row>
    <row r="184" spans="2:10" ht="30.75" customHeight="1">
      <c r="B184" s="216" t="s">
        <v>183</v>
      </c>
      <c r="C184" s="195" t="s">
        <v>27</v>
      </c>
      <c r="D184" s="195" t="s">
        <v>26</v>
      </c>
      <c r="E184" s="195" t="s">
        <v>158</v>
      </c>
      <c r="F184" s="195" t="s">
        <v>182</v>
      </c>
      <c r="G184" s="195"/>
      <c r="H184" s="198">
        <f>H185</f>
        <v>100</v>
      </c>
      <c r="I184" s="198">
        <f>I185</f>
        <v>0</v>
      </c>
      <c r="J184" s="196">
        <f>H184+I184</f>
        <v>100</v>
      </c>
    </row>
    <row r="185" spans="2:10" ht="13.5" customHeight="1">
      <c r="B185" s="192" t="s">
        <v>155</v>
      </c>
      <c r="C185" s="193" t="s">
        <v>27</v>
      </c>
      <c r="D185" s="193" t="s">
        <v>26</v>
      </c>
      <c r="E185" s="193" t="s">
        <v>158</v>
      </c>
      <c r="F185" s="193" t="s">
        <v>182</v>
      </c>
      <c r="G185" s="193" t="s">
        <v>119</v>
      </c>
      <c r="H185" s="197">
        <v>100</v>
      </c>
      <c r="I185" s="197">
        <v>0</v>
      </c>
      <c r="J185" s="176">
        <f>H185+I185</f>
        <v>100</v>
      </c>
    </row>
    <row r="186" spans="2:10" ht="29.25" customHeight="1">
      <c r="B186" s="192" t="s">
        <v>34</v>
      </c>
      <c r="C186" s="193" t="s">
        <v>27</v>
      </c>
      <c r="D186" s="193" t="s">
        <v>26</v>
      </c>
      <c r="E186" s="38" t="s">
        <v>77</v>
      </c>
      <c r="F186" s="193"/>
      <c r="G186" s="193"/>
      <c r="H186" s="197">
        <f>H187+H189</f>
        <v>32209</v>
      </c>
      <c r="I186" s="197">
        <f>I187+I189</f>
        <v>350.4</v>
      </c>
      <c r="J186" s="176">
        <f t="shared" si="5"/>
        <v>32559.4</v>
      </c>
    </row>
    <row r="187" spans="2:10" s="11" customFormat="1" ht="60.75" customHeight="1">
      <c r="B187" s="216" t="s">
        <v>175</v>
      </c>
      <c r="C187" s="195" t="s">
        <v>27</v>
      </c>
      <c r="D187" s="195" t="s">
        <v>26</v>
      </c>
      <c r="E187" s="55" t="s">
        <v>77</v>
      </c>
      <c r="F187" s="195" t="s">
        <v>181</v>
      </c>
      <c r="G187" s="195"/>
      <c r="H187" s="198">
        <f>H188</f>
        <v>29809</v>
      </c>
      <c r="I187" s="198">
        <f>I188</f>
        <v>99</v>
      </c>
      <c r="J187" s="196">
        <f t="shared" si="5"/>
        <v>29908</v>
      </c>
    </row>
    <row r="188" spans="2:10" s="11" customFormat="1" ht="14.25" customHeight="1">
      <c r="B188" s="192" t="s">
        <v>155</v>
      </c>
      <c r="C188" s="193" t="s">
        <v>27</v>
      </c>
      <c r="D188" s="193" t="s">
        <v>26</v>
      </c>
      <c r="E188" s="38" t="s">
        <v>77</v>
      </c>
      <c r="F188" s="193" t="s">
        <v>181</v>
      </c>
      <c r="G188" s="193" t="s">
        <v>119</v>
      </c>
      <c r="H188" s="197">
        <v>29809</v>
      </c>
      <c r="I188" s="198">
        <v>99</v>
      </c>
      <c r="J188" s="176">
        <f t="shared" si="5"/>
        <v>29908</v>
      </c>
    </row>
    <row r="189" spans="2:10" s="11" customFormat="1" ht="29.25" customHeight="1">
      <c r="B189" s="216" t="s">
        <v>183</v>
      </c>
      <c r="C189" s="195" t="s">
        <v>27</v>
      </c>
      <c r="D189" s="195" t="s">
        <v>26</v>
      </c>
      <c r="E189" s="55" t="s">
        <v>77</v>
      </c>
      <c r="F189" s="195" t="s">
        <v>182</v>
      </c>
      <c r="G189" s="195"/>
      <c r="H189" s="198">
        <f>H190</f>
        <v>2400</v>
      </c>
      <c r="I189" s="198">
        <f>I190</f>
        <v>251.4</v>
      </c>
      <c r="J189" s="196">
        <f t="shared" si="5"/>
        <v>2651.4</v>
      </c>
    </row>
    <row r="190" spans="2:10" s="11" customFormat="1" ht="14.25" customHeight="1">
      <c r="B190" s="192" t="s">
        <v>155</v>
      </c>
      <c r="C190" s="193" t="s">
        <v>27</v>
      </c>
      <c r="D190" s="193" t="s">
        <v>26</v>
      </c>
      <c r="E190" s="38" t="s">
        <v>77</v>
      </c>
      <c r="F190" s="193" t="s">
        <v>182</v>
      </c>
      <c r="G190" s="193" t="s">
        <v>119</v>
      </c>
      <c r="H190" s="197">
        <v>2400</v>
      </c>
      <c r="I190" s="197">
        <v>251.4</v>
      </c>
      <c r="J190" s="176">
        <f t="shared" si="5"/>
        <v>2651.4</v>
      </c>
    </row>
    <row r="191" spans="2:10" ht="15" customHeight="1">
      <c r="B191" s="192" t="s">
        <v>35</v>
      </c>
      <c r="C191" s="193" t="s">
        <v>27</v>
      </c>
      <c r="D191" s="193" t="s">
        <v>26</v>
      </c>
      <c r="E191" s="38" t="s">
        <v>78</v>
      </c>
      <c r="F191" s="193"/>
      <c r="G191" s="193"/>
      <c r="H191" s="197">
        <f>H192+H194</f>
        <v>42201.9</v>
      </c>
      <c r="I191" s="197">
        <f>I192+I194</f>
        <v>6.799999999999997</v>
      </c>
      <c r="J191" s="176">
        <f t="shared" si="5"/>
        <v>42208.700000000004</v>
      </c>
    </row>
    <row r="192" spans="2:10" s="11" customFormat="1" ht="62.25" customHeight="1">
      <c r="B192" s="216" t="s">
        <v>175</v>
      </c>
      <c r="C192" s="195" t="s">
        <v>27</v>
      </c>
      <c r="D192" s="195" t="s">
        <v>26</v>
      </c>
      <c r="E192" s="195" t="s">
        <v>78</v>
      </c>
      <c r="F192" s="195" t="s">
        <v>181</v>
      </c>
      <c r="G192" s="195"/>
      <c r="H192" s="198">
        <f>H193</f>
        <v>41691.3</v>
      </c>
      <c r="I192" s="198">
        <f>I193</f>
        <v>-47</v>
      </c>
      <c r="J192" s="196">
        <f t="shared" si="5"/>
        <v>41644.3</v>
      </c>
    </row>
    <row r="193" spans="2:10" s="11" customFormat="1" ht="15" customHeight="1">
      <c r="B193" s="192" t="s">
        <v>155</v>
      </c>
      <c r="C193" s="193" t="s">
        <v>27</v>
      </c>
      <c r="D193" s="193" t="s">
        <v>26</v>
      </c>
      <c r="E193" s="193" t="s">
        <v>78</v>
      </c>
      <c r="F193" s="193" t="s">
        <v>181</v>
      </c>
      <c r="G193" s="193" t="s">
        <v>119</v>
      </c>
      <c r="H193" s="197">
        <v>41691.3</v>
      </c>
      <c r="I193" s="197">
        <v>-47</v>
      </c>
      <c r="J193" s="176">
        <f t="shared" si="5"/>
        <v>41644.3</v>
      </c>
    </row>
    <row r="194" spans="2:10" s="11" customFormat="1" ht="29.25" customHeight="1">
      <c r="B194" s="216" t="s">
        <v>183</v>
      </c>
      <c r="C194" s="195" t="s">
        <v>27</v>
      </c>
      <c r="D194" s="195" t="s">
        <v>26</v>
      </c>
      <c r="E194" s="195" t="s">
        <v>78</v>
      </c>
      <c r="F194" s="195" t="s">
        <v>182</v>
      </c>
      <c r="G194" s="195"/>
      <c r="H194" s="198">
        <f>H195</f>
        <v>510.6</v>
      </c>
      <c r="I194" s="198">
        <f>I195</f>
        <v>53.8</v>
      </c>
      <c r="J194" s="196">
        <f aca="true" t="shared" si="9" ref="J194:J285">H194+I194</f>
        <v>564.4</v>
      </c>
    </row>
    <row r="195" spans="2:10" s="11" customFormat="1" ht="17.25" customHeight="1">
      <c r="B195" s="192" t="s">
        <v>155</v>
      </c>
      <c r="C195" s="193" t="s">
        <v>27</v>
      </c>
      <c r="D195" s="193" t="s">
        <v>26</v>
      </c>
      <c r="E195" s="193" t="s">
        <v>78</v>
      </c>
      <c r="F195" s="193" t="s">
        <v>182</v>
      </c>
      <c r="G195" s="193" t="s">
        <v>119</v>
      </c>
      <c r="H195" s="197">
        <v>510.6</v>
      </c>
      <c r="I195" s="197">
        <v>53.8</v>
      </c>
      <c r="J195" s="176">
        <f t="shared" si="9"/>
        <v>564.4</v>
      </c>
    </row>
    <row r="196" spans="2:10" ht="18.75" customHeight="1">
      <c r="B196" s="192" t="s">
        <v>53</v>
      </c>
      <c r="C196" s="193" t="s">
        <v>27</v>
      </c>
      <c r="D196" s="193" t="s">
        <v>26</v>
      </c>
      <c r="E196" s="193" t="s">
        <v>79</v>
      </c>
      <c r="F196" s="193"/>
      <c r="G196" s="193"/>
      <c r="H196" s="197">
        <f>H197</f>
        <v>10000</v>
      </c>
      <c r="I196" s="197">
        <f>I197</f>
        <v>0</v>
      </c>
      <c r="J196" s="176">
        <f t="shared" si="9"/>
        <v>10000</v>
      </c>
    </row>
    <row r="197" spans="2:10" s="11" customFormat="1" ht="30" customHeight="1">
      <c r="B197" s="217" t="s">
        <v>176</v>
      </c>
      <c r="C197" s="195" t="s">
        <v>27</v>
      </c>
      <c r="D197" s="195" t="s">
        <v>26</v>
      </c>
      <c r="E197" s="195" t="s">
        <v>79</v>
      </c>
      <c r="F197" s="195" t="s">
        <v>65</v>
      </c>
      <c r="G197" s="195"/>
      <c r="H197" s="198">
        <f>H198</f>
        <v>10000</v>
      </c>
      <c r="I197" s="198">
        <f>I198</f>
        <v>0</v>
      </c>
      <c r="J197" s="196">
        <f t="shared" si="9"/>
        <v>10000</v>
      </c>
    </row>
    <row r="198" spans="2:10" s="11" customFormat="1" ht="13.5" customHeight="1">
      <c r="B198" s="192" t="s">
        <v>155</v>
      </c>
      <c r="C198" s="193" t="s">
        <v>27</v>
      </c>
      <c r="D198" s="193" t="s">
        <v>26</v>
      </c>
      <c r="E198" s="193" t="s">
        <v>79</v>
      </c>
      <c r="F198" s="193" t="s">
        <v>65</v>
      </c>
      <c r="G198" s="193" t="s">
        <v>119</v>
      </c>
      <c r="H198" s="197">
        <v>10000</v>
      </c>
      <c r="I198" s="197">
        <v>0</v>
      </c>
      <c r="J198" s="176">
        <f t="shared" si="9"/>
        <v>10000</v>
      </c>
    </row>
    <row r="199" spans="2:10" s="11" customFormat="1" ht="32.25" customHeight="1">
      <c r="B199" s="192" t="s">
        <v>291</v>
      </c>
      <c r="C199" s="193" t="s">
        <v>27</v>
      </c>
      <c r="D199" s="193" t="s">
        <v>26</v>
      </c>
      <c r="E199" s="193" t="s">
        <v>290</v>
      </c>
      <c r="F199" s="193"/>
      <c r="G199" s="193"/>
      <c r="H199" s="197">
        <f>H200+H202</f>
        <v>50500</v>
      </c>
      <c r="I199" s="197">
        <f>I200+I202</f>
        <v>-6100</v>
      </c>
      <c r="J199" s="176">
        <f>H199+I199</f>
        <v>44400</v>
      </c>
    </row>
    <row r="200" spans="2:10" s="11" customFormat="1" ht="15.75" customHeight="1">
      <c r="B200" s="194" t="s">
        <v>64</v>
      </c>
      <c r="C200" s="195" t="s">
        <v>27</v>
      </c>
      <c r="D200" s="195" t="s">
        <v>26</v>
      </c>
      <c r="E200" s="195" t="s">
        <v>290</v>
      </c>
      <c r="F200" s="195" t="s">
        <v>62</v>
      </c>
      <c r="G200" s="195"/>
      <c r="H200" s="198">
        <f>H201</f>
        <v>50000</v>
      </c>
      <c r="I200" s="198">
        <f>I201</f>
        <v>-10600</v>
      </c>
      <c r="J200" s="196">
        <f>J201</f>
        <v>39400</v>
      </c>
    </row>
    <row r="201" spans="2:10" s="11" customFormat="1" ht="15" customHeight="1">
      <c r="B201" s="192" t="s">
        <v>156</v>
      </c>
      <c r="C201" s="193" t="s">
        <v>27</v>
      </c>
      <c r="D201" s="193" t="s">
        <v>26</v>
      </c>
      <c r="E201" s="193" t="s">
        <v>290</v>
      </c>
      <c r="F201" s="193" t="s">
        <v>62</v>
      </c>
      <c r="G201" s="193" t="s">
        <v>120</v>
      </c>
      <c r="H201" s="197">
        <v>50000</v>
      </c>
      <c r="I201" s="197">
        <v>-10600</v>
      </c>
      <c r="J201" s="176">
        <f>H201+I201</f>
        <v>39400</v>
      </c>
    </row>
    <row r="202" spans="2:10" s="11" customFormat="1" ht="30.75" customHeight="1">
      <c r="B202" s="216" t="s">
        <v>183</v>
      </c>
      <c r="C202" s="195" t="s">
        <v>27</v>
      </c>
      <c r="D202" s="195" t="s">
        <v>26</v>
      </c>
      <c r="E202" s="195" t="s">
        <v>290</v>
      </c>
      <c r="F202" s="195" t="s">
        <v>182</v>
      </c>
      <c r="G202" s="195"/>
      <c r="H202" s="198">
        <f>H203</f>
        <v>500</v>
      </c>
      <c r="I202" s="198">
        <f>I203</f>
        <v>4500</v>
      </c>
      <c r="J202" s="196">
        <f>H202+I202</f>
        <v>5000</v>
      </c>
    </row>
    <row r="203" spans="2:10" s="11" customFormat="1" ht="15" customHeight="1">
      <c r="B203" s="192" t="s">
        <v>156</v>
      </c>
      <c r="C203" s="193" t="s">
        <v>27</v>
      </c>
      <c r="D203" s="193" t="s">
        <v>26</v>
      </c>
      <c r="E203" s="193" t="s">
        <v>290</v>
      </c>
      <c r="F203" s="193" t="s">
        <v>182</v>
      </c>
      <c r="G203" s="193" t="s">
        <v>120</v>
      </c>
      <c r="H203" s="197">
        <v>500</v>
      </c>
      <c r="I203" s="197">
        <v>4500</v>
      </c>
      <c r="J203" s="176">
        <f>H203+I203</f>
        <v>5000</v>
      </c>
    </row>
    <row r="204" spans="2:10" s="11" customFormat="1" ht="30" customHeight="1">
      <c r="B204" s="192" t="s">
        <v>291</v>
      </c>
      <c r="C204" s="193" t="s">
        <v>27</v>
      </c>
      <c r="D204" s="193" t="s">
        <v>26</v>
      </c>
      <c r="E204" s="193" t="s">
        <v>292</v>
      </c>
      <c r="F204" s="193"/>
      <c r="G204" s="193"/>
      <c r="H204" s="197">
        <f>H205+H207</f>
        <v>6546</v>
      </c>
      <c r="I204" s="197">
        <f>I205+I207</f>
        <v>4859.9</v>
      </c>
      <c r="J204" s="176">
        <f>H204+I204</f>
        <v>11405.9</v>
      </c>
    </row>
    <row r="205" spans="2:10" s="11" customFormat="1" ht="15" customHeight="1">
      <c r="B205" s="194" t="s">
        <v>64</v>
      </c>
      <c r="C205" s="195" t="s">
        <v>27</v>
      </c>
      <c r="D205" s="195" t="s">
        <v>26</v>
      </c>
      <c r="E205" s="195" t="s">
        <v>292</v>
      </c>
      <c r="F205" s="195" t="s">
        <v>62</v>
      </c>
      <c r="G205" s="195"/>
      <c r="H205" s="198">
        <f>H206</f>
        <v>6476</v>
      </c>
      <c r="I205" s="198">
        <f>I206</f>
        <v>3525.9</v>
      </c>
      <c r="J205" s="196">
        <f>J206</f>
        <v>10001.9</v>
      </c>
    </row>
    <row r="206" spans="2:10" s="11" customFormat="1" ht="15" customHeight="1">
      <c r="B206" s="192" t="s">
        <v>155</v>
      </c>
      <c r="C206" s="193" t="s">
        <v>27</v>
      </c>
      <c r="D206" s="193" t="s">
        <v>26</v>
      </c>
      <c r="E206" s="193" t="s">
        <v>292</v>
      </c>
      <c r="F206" s="193" t="s">
        <v>62</v>
      </c>
      <c r="G206" s="193" t="s">
        <v>119</v>
      </c>
      <c r="H206" s="197">
        <v>6476</v>
      </c>
      <c r="I206" s="197">
        <v>3525.9</v>
      </c>
      <c r="J206" s="176">
        <f>H206+I206</f>
        <v>10001.9</v>
      </c>
    </row>
    <row r="207" spans="2:10" s="11" customFormat="1" ht="28.5" customHeight="1">
      <c r="B207" s="216" t="s">
        <v>183</v>
      </c>
      <c r="C207" s="195" t="s">
        <v>27</v>
      </c>
      <c r="D207" s="195" t="s">
        <v>26</v>
      </c>
      <c r="E207" s="195" t="s">
        <v>292</v>
      </c>
      <c r="F207" s="195" t="s">
        <v>182</v>
      </c>
      <c r="G207" s="195"/>
      <c r="H207" s="198">
        <f>H208</f>
        <v>70</v>
      </c>
      <c r="I207" s="198">
        <f>I208</f>
        <v>1334</v>
      </c>
      <c r="J207" s="196">
        <f>J208</f>
        <v>1404</v>
      </c>
    </row>
    <row r="208" spans="2:10" s="11" customFormat="1" ht="15.75">
      <c r="B208" s="192" t="s">
        <v>155</v>
      </c>
      <c r="C208" s="193" t="s">
        <v>27</v>
      </c>
      <c r="D208" s="193" t="s">
        <v>26</v>
      </c>
      <c r="E208" s="193" t="s">
        <v>292</v>
      </c>
      <c r="F208" s="193" t="s">
        <v>182</v>
      </c>
      <c r="G208" s="193" t="s">
        <v>119</v>
      </c>
      <c r="H208" s="197">
        <v>70</v>
      </c>
      <c r="I208" s="197">
        <v>1334</v>
      </c>
      <c r="J208" s="176">
        <f>H208+I208</f>
        <v>1404</v>
      </c>
    </row>
    <row r="209" spans="2:10" s="11" customFormat="1" ht="28.5" customHeight="1">
      <c r="B209" s="192" t="s">
        <v>163</v>
      </c>
      <c r="C209" s="193" t="s">
        <v>27</v>
      </c>
      <c r="D209" s="193" t="s">
        <v>26</v>
      </c>
      <c r="E209" s="193" t="s">
        <v>162</v>
      </c>
      <c r="F209" s="193"/>
      <c r="G209" s="193"/>
      <c r="H209" s="197">
        <f>H210+H212</f>
        <v>5425.4</v>
      </c>
      <c r="I209" s="197">
        <f>I210+I212</f>
        <v>0</v>
      </c>
      <c r="J209" s="176">
        <f t="shared" si="9"/>
        <v>5425.4</v>
      </c>
    </row>
    <row r="210" spans="2:10" s="11" customFormat="1" ht="61.5" customHeight="1">
      <c r="B210" s="216" t="s">
        <v>175</v>
      </c>
      <c r="C210" s="195" t="s">
        <v>27</v>
      </c>
      <c r="D210" s="195" t="s">
        <v>26</v>
      </c>
      <c r="E210" s="195" t="s">
        <v>162</v>
      </c>
      <c r="F210" s="195" t="s">
        <v>181</v>
      </c>
      <c r="G210" s="195"/>
      <c r="H210" s="198">
        <f>H211</f>
        <v>5295</v>
      </c>
      <c r="I210" s="198">
        <f>I211</f>
        <v>-38</v>
      </c>
      <c r="J210" s="196">
        <f t="shared" si="9"/>
        <v>5257</v>
      </c>
    </row>
    <row r="211" spans="2:10" s="11" customFormat="1" ht="13.5" customHeight="1">
      <c r="B211" s="192" t="s">
        <v>156</v>
      </c>
      <c r="C211" s="193" t="s">
        <v>27</v>
      </c>
      <c r="D211" s="193" t="s">
        <v>26</v>
      </c>
      <c r="E211" s="193" t="s">
        <v>162</v>
      </c>
      <c r="F211" s="193" t="s">
        <v>181</v>
      </c>
      <c r="G211" s="193" t="s">
        <v>120</v>
      </c>
      <c r="H211" s="197">
        <v>5295</v>
      </c>
      <c r="I211" s="197">
        <v>-38</v>
      </c>
      <c r="J211" s="176">
        <f t="shared" si="9"/>
        <v>5257</v>
      </c>
    </row>
    <row r="212" spans="2:10" s="11" customFormat="1" ht="30.75" customHeight="1">
      <c r="B212" s="217" t="s">
        <v>176</v>
      </c>
      <c r="C212" s="195" t="s">
        <v>27</v>
      </c>
      <c r="D212" s="195" t="s">
        <v>26</v>
      </c>
      <c r="E212" s="195" t="s">
        <v>162</v>
      </c>
      <c r="F212" s="195" t="s">
        <v>65</v>
      </c>
      <c r="G212" s="195"/>
      <c r="H212" s="198">
        <f>H213</f>
        <v>130.4</v>
      </c>
      <c r="I212" s="198">
        <f>I213</f>
        <v>38</v>
      </c>
      <c r="J212" s="196">
        <f t="shared" si="9"/>
        <v>168.4</v>
      </c>
    </row>
    <row r="213" spans="2:10" s="11" customFormat="1" ht="17.25" customHeight="1">
      <c r="B213" s="192" t="s">
        <v>156</v>
      </c>
      <c r="C213" s="193" t="s">
        <v>27</v>
      </c>
      <c r="D213" s="193" t="s">
        <v>26</v>
      </c>
      <c r="E213" s="193" t="s">
        <v>162</v>
      </c>
      <c r="F213" s="193" t="s">
        <v>65</v>
      </c>
      <c r="G213" s="193" t="s">
        <v>120</v>
      </c>
      <c r="H213" s="197">
        <v>130.4</v>
      </c>
      <c r="I213" s="197">
        <v>38</v>
      </c>
      <c r="J213" s="176">
        <f t="shared" si="9"/>
        <v>168.4</v>
      </c>
    </row>
    <row r="214" spans="2:10" s="11" customFormat="1" ht="46.5" customHeight="1">
      <c r="B214" s="192" t="s">
        <v>140</v>
      </c>
      <c r="C214" s="193" t="s">
        <v>27</v>
      </c>
      <c r="D214" s="193" t="s">
        <v>26</v>
      </c>
      <c r="E214" s="193" t="s">
        <v>141</v>
      </c>
      <c r="F214" s="193"/>
      <c r="G214" s="193"/>
      <c r="H214" s="197">
        <f>H215+H218+H221</f>
        <v>152235.3</v>
      </c>
      <c r="I214" s="197">
        <f>I215+I218+I221</f>
        <v>0</v>
      </c>
      <c r="J214" s="176">
        <f>H214+I214</f>
        <v>152235.3</v>
      </c>
    </row>
    <row r="215" spans="2:10" s="11" customFormat="1" ht="48.75" customHeight="1">
      <c r="B215" s="215" t="s">
        <v>331</v>
      </c>
      <c r="C215" s="193" t="s">
        <v>27</v>
      </c>
      <c r="D215" s="193" t="s">
        <v>26</v>
      </c>
      <c r="E215" s="193" t="s">
        <v>141</v>
      </c>
      <c r="F215" s="193"/>
      <c r="G215" s="193"/>
      <c r="H215" s="197">
        <f>H216</f>
        <v>150149.3</v>
      </c>
      <c r="I215" s="197">
        <f>I216</f>
        <v>0</v>
      </c>
      <c r="J215" s="176">
        <f>H215+I215</f>
        <v>150149.3</v>
      </c>
    </row>
    <row r="216" spans="2:10" s="11" customFormat="1" ht="62.25" customHeight="1">
      <c r="B216" s="216" t="s">
        <v>175</v>
      </c>
      <c r="C216" s="195" t="s">
        <v>27</v>
      </c>
      <c r="D216" s="195" t="s">
        <v>26</v>
      </c>
      <c r="E216" s="195" t="s">
        <v>141</v>
      </c>
      <c r="F216" s="195" t="s">
        <v>181</v>
      </c>
      <c r="G216" s="195"/>
      <c r="H216" s="198">
        <f>H217</f>
        <v>150149.3</v>
      </c>
      <c r="I216" s="198">
        <f>I217</f>
        <v>0</v>
      </c>
      <c r="J216" s="196">
        <f>J217</f>
        <v>150149.3</v>
      </c>
    </row>
    <row r="217" spans="2:10" s="11" customFormat="1" ht="13.5" customHeight="1">
      <c r="B217" s="192" t="s">
        <v>156</v>
      </c>
      <c r="C217" s="193" t="s">
        <v>27</v>
      </c>
      <c r="D217" s="193" t="s">
        <v>26</v>
      </c>
      <c r="E217" s="193" t="s">
        <v>141</v>
      </c>
      <c r="F217" s="193" t="s">
        <v>181</v>
      </c>
      <c r="G217" s="193" t="s">
        <v>120</v>
      </c>
      <c r="H217" s="197">
        <v>150149.3</v>
      </c>
      <c r="I217" s="198">
        <v>0</v>
      </c>
      <c r="J217" s="176">
        <f>H217+I217</f>
        <v>150149.3</v>
      </c>
    </row>
    <row r="218" spans="2:10" s="11" customFormat="1" ht="45.75" customHeight="1">
      <c r="B218" s="192" t="s">
        <v>332</v>
      </c>
      <c r="C218" s="193" t="s">
        <v>27</v>
      </c>
      <c r="D218" s="193" t="s">
        <v>26</v>
      </c>
      <c r="E218" s="193" t="s">
        <v>141</v>
      </c>
      <c r="F218" s="193"/>
      <c r="G218" s="193"/>
      <c r="H218" s="204">
        <f>H219</f>
        <v>1644.4</v>
      </c>
      <c r="I218" s="204">
        <f>I219</f>
        <v>0</v>
      </c>
      <c r="J218" s="56">
        <f>H218+I218</f>
        <v>1644.4</v>
      </c>
    </row>
    <row r="219" spans="2:10" s="11" customFormat="1" ht="30" customHeight="1">
      <c r="B219" s="216" t="s">
        <v>183</v>
      </c>
      <c r="C219" s="195" t="s">
        <v>27</v>
      </c>
      <c r="D219" s="195" t="s">
        <v>26</v>
      </c>
      <c r="E219" s="195" t="s">
        <v>141</v>
      </c>
      <c r="F219" s="195" t="s">
        <v>182</v>
      </c>
      <c r="G219" s="195"/>
      <c r="H219" s="218">
        <f>H220</f>
        <v>1644.4</v>
      </c>
      <c r="I219" s="218">
        <f>I220</f>
        <v>0</v>
      </c>
      <c r="J219" s="60">
        <f>J220</f>
        <v>1644.4</v>
      </c>
    </row>
    <row r="220" spans="2:10" s="11" customFormat="1" ht="14.25" customHeight="1">
      <c r="B220" s="215" t="s">
        <v>156</v>
      </c>
      <c r="C220" s="193" t="s">
        <v>27</v>
      </c>
      <c r="D220" s="193" t="s">
        <v>26</v>
      </c>
      <c r="E220" s="193" t="s">
        <v>141</v>
      </c>
      <c r="F220" s="193" t="s">
        <v>182</v>
      </c>
      <c r="G220" s="193" t="s">
        <v>120</v>
      </c>
      <c r="H220" s="204">
        <v>1644.4</v>
      </c>
      <c r="I220" s="204">
        <v>0</v>
      </c>
      <c r="J220" s="56">
        <f>H220+I220</f>
        <v>1644.4</v>
      </c>
    </row>
    <row r="221" spans="2:10" s="11" customFormat="1" ht="48.75" customHeight="1">
      <c r="B221" s="215" t="s">
        <v>277</v>
      </c>
      <c r="C221" s="193" t="s">
        <v>27</v>
      </c>
      <c r="D221" s="193" t="s">
        <v>26</v>
      </c>
      <c r="E221" s="193" t="s">
        <v>141</v>
      </c>
      <c r="F221" s="193"/>
      <c r="G221" s="193"/>
      <c r="H221" s="204">
        <f>H222</f>
        <v>441.6</v>
      </c>
      <c r="I221" s="204">
        <f>I222</f>
        <v>0</v>
      </c>
      <c r="J221" s="56">
        <f>H221+I221</f>
        <v>441.6</v>
      </c>
    </row>
    <row r="222" spans="2:10" s="11" customFormat="1" ht="28.5" customHeight="1">
      <c r="B222" s="216" t="s">
        <v>183</v>
      </c>
      <c r="C222" s="195" t="s">
        <v>27</v>
      </c>
      <c r="D222" s="195" t="s">
        <v>26</v>
      </c>
      <c r="E222" s="195" t="s">
        <v>141</v>
      </c>
      <c r="F222" s="195" t="s">
        <v>182</v>
      </c>
      <c r="G222" s="195"/>
      <c r="H222" s="218">
        <f>H223</f>
        <v>441.6</v>
      </c>
      <c r="I222" s="218">
        <f>I223</f>
        <v>0</v>
      </c>
      <c r="J222" s="60">
        <f>J223</f>
        <v>441.6</v>
      </c>
    </row>
    <row r="223" spans="2:10" s="11" customFormat="1" ht="18" customHeight="1">
      <c r="B223" s="215" t="s">
        <v>156</v>
      </c>
      <c r="C223" s="193" t="s">
        <v>27</v>
      </c>
      <c r="D223" s="193" t="s">
        <v>26</v>
      </c>
      <c r="E223" s="193" t="s">
        <v>141</v>
      </c>
      <c r="F223" s="193" t="s">
        <v>182</v>
      </c>
      <c r="G223" s="193" t="s">
        <v>120</v>
      </c>
      <c r="H223" s="204">
        <v>441.6</v>
      </c>
      <c r="I223" s="204">
        <v>0</v>
      </c>
      <c r="J223" s="56">
        <f>H223+I223</f>
        <v>441.6</v>
      </c>
    </row>
    <row r="224" spans="2:10" s="11" customFormat="1" ht="65.25" customHeight="1">
      <c r="B224" s="203" t="s">
        <v>287</v>
      </c>
      <c r="C224" s="193" t="s">
        <v>27</v>
      </c>
      <c r="D224" s="193" t="s">
        <v>26</v>
      </c>
      <c r="E224" s="193" t="s">
        <v>286</v>
      </c>
      <c r="F224" s="193"/>
      <c r="G224" s="193"/>
      <c r="H224" s="197">
        <f>H227+H229+H225</f>
        <v>1250</v>
      </c>
      <c r="I224" s="197">
        <f>I229+I227+I225</f>
        <v>0</v>
      </c>
      <c r="J224" s="176">
        <f>H224+I224</f>
        <v>1250</v>
      </c>
    </row>
    <row r="225" spans="2:10" s="11" customFormat="1" ht="29.25" customHeight="1">
      <c r="B225" s="217" t="s">
        <v>176</v>
      </c>
      <c r="C225" s="195" t="s">
        <v>27</v>
      </c>
      <c r="D225" s="195" t="s">
        <v>26</v>
      </c>
      <c r="E225" s="195" t="s">
        <v>286</v>
      </c>
      <c r="F225" s="195" t="s">
        <v>65</v>
      </c>
      <c r="G225" s="195"/>
      <c r="H225" s="198">
        <f>H226</f>
        <v>150</v>
      </c>
      <c r="I225" s="198">
        <f>I226</f>
        <v>0</v>
      </c>
      <c r="J225" s="196">
        <f>J226</f>
        <v>150</v>
      </c>
    </row>
    <row r="226" spans="2:10" s="11" customFormat="1" ht="20.25" customHeight="1">
      <c r="B226" s="228" t="s">
        <v>156</v>
      </c>
      <c r="C226" s="193" t="s">
        <v>27</v>
      </c>
      <c r="D226" s="193" t="s">
        <v>26</v>
      </c>
      <c r="E226" s="193" t="s">
        <v>286</v>
      </c>
      <c r="F226" s="193" t="s">
        <v>65</v>
      </c>
      <c r="G226" s="193" t="s">
        <v>120</v>
      </c>
      <c r="H226" s="197">
        <v>150</v>
      </c>
      <c r="I226" s="197">
        <v>0</v>
      </c>
      <c r="J226" s="176">
        <f>H226+I226</f>
        <v>150</v>
      </c>
    </row>
    <row r="227" spans="2:10" s="11" customFormat="1" ht="65.25" customHeight="1">
      <c r="B227" s="216" t="s">
        <v>175</v>
      </c>
      <c r="C227" s="195" t="s">
        <v>27</v>
      </c>
      <c r="D227" s="195" t="s">
        <v>26</v>
      </c>
      <c r="E227" s="195" t="s">
        <v>286</v>
      </c>
      <c r="F227" s="195" t="s">
        <v>181</v>
      </c>
      <c r="G227" s="195"/>
      <c r="H227" s="198">
        <f>H228</f>
        <v>149</v>
      </c>
      <c r="I227" s="198">
        <f>I228</f>
        <v>0</v>
      </c>
      <c r="J227" s="196">
        <f>J228</f>
        <v>149</v>
      </c>
    </row>
    <row r="228" spans="2:10" s="11" customFormat="1" ht="20.25" customHeight="1">
      <c r="B228" s="203" t="s">
        <v>156</v>
      </c>
      <c r="C228" s="193" t="s">
        <v>27</v>
      </c>
      <c r="D228" s="193" t="s">
        <v>26</v>
      </c>
      <c r="E228" s="193" t="s">
        <v>286</v>
      </c>
      <c r="F228" s="193" t="s">
        <v>181</v>
      </c>
      <c r="G228" s="193" t="s">
        <v>120</v>
      </c>
      <c r="H228" s="197">
        <v>149</v>
      </c>
      <c r="I228" s="197">
        <v>0</v>
      </c>
      <c r="J228" s="176">
        <f>H228+I228</f>
        <v>149</v>
      </c>
    </row>
    <row r="229" spans="2:10" s="11" customFormat="1" ht="32.25" customHeight="1">
      <c r="B229" s="216" t="s">
        <v>183</v>
      </c>
      <c r="C229" s="195" t="s">
        <v>27</v>
      </c>
      <c r="D229" s="195" t="s">
        <v>26</v>
      </c>
      <c r="E229" s="195" t="s">
        <v>286</v>
      </c>
      <c r="F229" s="195" t="s">
        <v>182</v>
      </c>
      <c r="G229" s="195"/>
      <c r="H229" s="198">
        <f>H230</f>
        <v>951</v>
      </c>
      <c r="I229" s="198">
        <f>I230</f>
        <v>0</v>
      </c>
      <c r="J229" s="196">
        <f>J230</f>
        <v>951</v>
      </c>
    </row>
    <row r="230" spans="2:10" s="11" customFormat="1" ht="20.25" customHeight="1">
      <c r="B230" s="203" t="s">
        <v>156</v>
      </c>
      <c r="C230" s="193" t="s">
        <v>27</v>
      </c>
      <c r="D230" s="193" t="s">
        <v>26</v>
      </c>
      <c r="E230" s="193" t="s">
        <v>286</v>
      </c>
      <c r="F230" s="193" t="s">
        <v>182</v>
      </c>
      <c r="G230" s="193" t="s">
        <v>120</v>
      </c>
      <c r="H230" s="197">
        <v>951</v>
      </c>
      <c r="I230" s="197">
        <v>0</v>
      </c>
      <c r="J230" s="176">
        <f>H230+I230</f>
        <v>951</v>
      </c>
    </row>
    <row r="231" spans="2:10" s="11" customFormat="1" ht="60.75" customHeight="1">
      <c r="B231" s="192" t="s">
        <v>226</v>
      </c>
      <c r="C231" s="193" t="s">
        <v>27</v>
      </c>
      <c r="D231" s="193" t="s">
        <v>26</v>
      </c>
      <c r="E231" s="193" t="s">
        <v>128</v>
      </c>
      <c r="F231" s="193"/>
      <c r="G231" s="193"/>
      <c r="H231" s="197">
        <f>H232+H234</f>
        <v>9807.5</v>
      </c>
      <c r="I231" s="197">
        <f>I232+I234</f>
        <v>0</v>
      </c>
      <c r="J231" s="176">
        <f t="shared" si="9"/>
        <v>9807.5</v>
      </c>
    </row>
    <row r="232" spans="2:10" s="11" customFormat="1" ht="61.5" customHeight="1">
      <c r="B232" s="216" t="s">
        <v>175</v>
      </c>
      <c r="C232" s="195" t="s">
        <v>27</v>
      </c>
      <c r="D232" s="195" t="s">
        <v>26</v>
      </c>
      <c r="E232" s="195" t="s">
        <v>128</v>
      </c>
      <c r="F232" s="195" t="s">
        <v>181</v>
      </c>
      <c r="G232" s="195"/>
      <c r="H232" s="198">
        <f>H233</f>
        <v>9600.5</v>
      </c>
      <c r="I232" s="198">
        <f>I233</f>
        <v>0</v>
      </c>
      <c r="J232" s="196">
        <f t="shared" si="9"/>
        <v>9600.5</v>
      </c>
    </row>
    <row r="233" spans="2:10" s="11" customFormat="1" ht="13.5" customHeight="1">
      <c r="B233" s="192" t="s">
        <v>156</v>
      </c>
      <c r="C233" s="193" t="s">
        <v>27</v>
      </c>
      <c r="D233" s="193" t="s">
        <v>26</v>
      </c>
      <c r="E233" s="193" t="s">
        <v>128</v>
      </c>
      <c r="F233" s="193" t="s">
        <v>181</v>
      </c>
      <c r="G233" s="193" t="s">
        <v>120</v>
      </c>
      <c r="H233" s="197">
        <v>9600.5</v>
      </c>
      <c r="I233" s="197">
        <v>0</v>
      </c>
      <c r="J233" s="176">
        <f t="shared" si="9"/>
        <v>9600.5</v>
      </c>
    </row>
    <row r="234" spans="2:10" s="11" customFormat="1" ht="30" customHeight="1">
      <c r="B234" s="217" t="s">
        <v>176</v>
      </c>
      <c r="C234" s="195" t="s">
        <v>27</v>
      </c>
      <c r="D234" s="195" t="s">
        <v>26</v>
      </c>
      <c r="E234" s="195" t="s">
        <v>128</v>
      </c>
      <c r="F234" s="195" t="s">
        <v>65</v>
      </c>
      <c r="G234" s="193"/>
      <c r="H234" s="198">
        <f>H235</f>
        <v>207</v>
      </c>
      <c r="I234" s="198">
        <f>I235</f>
        <v>0</v>
      </c>
      <c r="J234" s="196">
        <f t="shared" si="9"/>
        <v>207</v>
      </c>
    </row>
    <row r="235" spans="2:10" s="11" customFormat="1" ht="15.75" customHeight="1">
      <c r="B235" s="192" t="s">
        <v>156</v>
      </c>
      <c r="C235" s="193" t="s">
        <v>27</v>
      </c>
      <c r="D235" s="193" t="s">
        <v>26</v>
      </c>
      <c r="E235" s="193" t="s">
        <v>128</v>
      </c>
      <c r="F235" s="193" t="s">
        <v>65</v>
      </c>
      <c r="G235" s="193" t="s">
        <v>120</v>
      </c>
      <c r="H235" s="197">
        <v>207</v>
      </c>
      <c r="I235" s="197">
        <v>0</v>
      </c>
      <c r="J235" s="176">
        <f t="shared" si="9"/>
        <v>207</v>
      </c>
    </row>
    <row r="236" spans="2:10" ht="13.5" customHeight="1">
      <c r="B236" s="192" t="s">
        <v>13</v>
      </c>
      <c r="C236" s="193" t="s">
        <v>27</v>
      </c>
      <c r="D236" s="193" t="s">
        <v>27</v>
      </c>
      <c r="E236" s="193"/>
      <c r="F236" s="193"/>
      <c r="G236" s="193"/>
      <c r="H236" s="197">
        <f>H237+H248</f>
        <v>3099.2999999999997</v>
      </c>
      <c r="I236" s="197">
        <f>I237+I248</f>
        <v>6</v>
      </c>
      <c r="J236" s="176">
        <f t="shared" si="9"/>
        <v>3105.2999999999997</v>
      </c>
    </row>
    <row r="237" spans="2:10" ht="31.5" customHeight="1">
      <c r="B237" s="192" t="s">
        <v>97</v>
      </c>
      <c r="C237" s="193" t="s">
        <v>27</v>
      </c>
      <c r="D237" s="193" t="s">
        <v>27</v>
      </c>
      <c r="E237" s="193" t="s">
        <v>98</v>
      </c>
      <c r="F237" s="193"/>
      <c r="G237" s="193"/>
      <c r="H237" s="197">
        <f>H243+H238</f>
        <v>2864.1</v>
      </c>
      <c r="I237" s="197">
        <f>I243+I238</f>
        <v>0</v>
      </c>
      <c r="J237" s="176">
        <f t="shared" si="9"/>
        <v>2864.1</v>
      </c>
    </row>
    <row r="238" spans="2:10" ht="28.5" customHeight="1">
      <c r="B238" s="192" t="s">
        <v>160</v>
      </c>
      <c r="C238" s="193" t="s">
        <v>27</v>
      </c>
      <c r="D238" s="193" t="s">
        <v>27</v>
      </c>
      <c r="E238" s="193" t="s">
        <v>161</v>
      </c>
      <c r="F238" s="193"/>
      <c r="G238" s="193"/>
      <c r="H238" s="197">
        <f>H239+H241</f>
        <v>150.1</v>
      </c>
      <c r="I238" s="197">
        <f>I239+I241</f>
        <v>0</v>
      </c>
      <c r="J238" s="176">
        <f t="shared" si="9"/>
        <v>150.1</v>
      </c>
    </row>
    <row r="239" spans="2:10" s="11" customFormat="1" ht="17.25" customHeight="1">
      <c r="B239" s="194" t="s">
        <v>64</v>
      </c>
      <c r="C239" s="195" t="s">
        <v>27</v>
      </c>
      <c r="D239" s="195" t="s">
        <v>27</v>
      </c>
      <c r="E239" s="195" t="s">
        <v>161</v>
      </c>
      <c r="F239" s="195" t="s">
        <v>62</v>
      </c>
      <c r="G239" s="195"/>
      <c r="H239" s="198">
        <f>H240</f>
        <v>150.1</v>
      </c>
      <c r="I239" s="198">
        <f>I240</f>
        <v>-150.1</v>
      </c>
      <c r="J239" s="196">
        <f t="shared" si="9"/>
        <v>0</v>
      </c>
    </row>
    <row r="240" spans="2:10" ht="18" customHeight="1">
      <c r="B240" s="192" t="s">
        <v>156</v>
      </c>
      <c r="C240" s="193" t="s">
        <v>27</v>
      </c>
      <c r="D240" s="193" t="s">
        <v>27</v>
      </c>
      <c r="E240" s="193" t="s">
        <v>161</v>
      </c>
      <c r="F240" s="193" t="s">
        <v>62</v>
      </c>
      <c r="G240" s="193" t="s">
        <v>120</v>
      </c>
      <c r="H240" s="197">
        <v>150.1</v>
      </c>
      <c r="I240" s="197">
        <v>-150.1</v>
      </c>
      <c r="J240" s="176">
        <f t="shared" si="9"/>
        <v>0</v>
      </c>
    </row>
    <row r="241" spans="2:10" ht="30" customHeight="1">
      <c r="B241" s="194" t="s">
        <v>58</v>
      </c>
      <c r="C241" s="195" t="s">
        <v>27</v>
      </c>
      <c r="D241" s="195" t="s">
        <v>27</v>
      </c>
      <c r="E241" s="195" t="s">
        <v>161</v>
      </c>
      <c r="F241" s="195" t="s">
        <v>180</v>
      </c>
      <c r="G241" s="195"/>
      <c r="H241" s="198">
        <f>H242</f>
        <v>0</v>
      </c>
      <c r="I241" s="198">
        <f>I242</f>
        <v>150.1</v>
      </c>
      <c r="J241" s="196">
        <f>J242</f>
        <v>150.1</v>
      </c>
    </row>
    <row r="242" spans="2:10" ht="17.25" customHeight="1">
      <c r="B242" s="192" t="s">
        <v>156</v>
      </c>
      <c r="C242" s="193" t="s">
        <v>27</v>
      </c>
      <c r="D242" s="193" t="s">
        <v>27</v>
      </c>
      <c r="E242" s="193" t="s">
        <v>161</v>
      </c>
      <c r="F242" s="193" t="s">
        <v>180</v>
      </c>
      <c r="G242" s="193" t="s">
        <v>120</v>
      </c>
      <c r="H242" s="197">
        <v>0</v>
      </c>
      <c r="I242" s="197">
        <v>150.1</v>
      </c>
      <c r="J242" s="176">
        <f>H242+I242</f>
        <v>150.1</v>
      </c>
    </row>
    <row r="243" spans="2:10" ht="13.5" customHeight="1">
      <c r="B243" s="192" t="s">
        <v>94</v>
      </c>
      <c r="C243" s="193" t="s">
        <v>27</v>
      </c>
      <c r="D243" s="193" t="s">
        <v>27</v>
      </c>
      <c r="E243" s="38" t="s">
        <v>95</v>
      </c>
      <c r="F243" s="193"/>
      <c r="G243" s="193"/>
      <c r="H243" s="197">
        <f>H244</f>
        <v>2714</v>
      </c>
      <c r="I243" s="197">
        <f>I244+I246</f>
        <v>0</v>
      </c>
      <c r="J243" s="176">
        <f t="shared" si="9"/>
        <v>2714</v>
      </c>
    </row>
    <row r="244" spans="2:10" s="27" customFormat="1" ht="15" customHeight="1">
      <c r="B244" s="194" t="s">
        <v>64</v>
      </c>
      <c r="C244" s="195" t="s">
        <v>27</v>
      </c>
      <c r="D244" s="195" t="s">
        <v>27</v>
      </c>
      <c r="E244" s="55" t="s">
        <v>95</v>
      </c>
      <c r="F244" s="195" t="s">
        <v>62</v>
      </c>
      <c r="G244" s="195"/>
      <c r="H244" s="198">
        <f>H245</f>
        <v>2714</v>
      </c>
      <c r="I244" s="198">
        <f>I245</f>
        <v>-2714</v>
      </c>
      <c r="J244" s="196">
        <f t="shared" si="9"/>
        <v>0</v>
      </c>
    </row>
    <row r="245" spans="2:10" s="27" customFormat="1" ht="13.5" customHeight="1">
      <c r="B245" s="192" t="s">
        <v>155</v>
      </c>
      <c r="C245" s="193" t="s">
        <v>27</v>
      </c>
      <c r="D245" s="193" t="s">
        <v>27</v>
      </c>
      <c r="E245" s="38" t="s">
        <v>95</v>
      </c>
      <c r="F245" s="193" t="s">
        <v>62</v>
      </c>
      <c r="G245" s="193" t="s">
        <v>119</v>
      </c>
      <c r="H245" s="197">
        <v>2714</v>
      </c>
      <c r="I245" s="197">
        <v>-2714</v>
      </c>
      <c r="J245" s="176">
        <f t="shared" si="9"/>
        <v>0</v>
      </c>
    </row>
    <row r="246" spans="2:10" s="27" customFormat="1" ht="29.25" customHeight="1">
      <c r="B246" s="192" t="s">
        <v>58</v>
      </c>
      <c r="C246" s="193" t="s">
        <v>27</v>
      </c>
      <c r="D246" s="193" t="s">
        <v>27</v>
      </c>
      <c r="E246" s="38" t="s">
        <v>95</v>
      </c>
      <c r="F246" s="193" t="s">
        <v>180</v>
      </c>
      <c r="G246" s="193"/>
      <c r="H246" s="197">
        <f>H247</f>
        <v>0</v>
      </c>
      <c r="I246" s="197">
        <f>I247</f>
        <v>2714</v>
      </c>
      <c r="J246" s="176">
        <f>J247</f>
        <v>2714</v>
      </c>
    </row>
    <row r="247" spans="2:10" s="27" customFormat="1" ht="13.5" customHeight="1">
      <c r="B247" s="192" t="s">
        <v>155</v>
      </c>
      <c r="C247" s="193" t="s">
        <v>27</v>
      </c>
      <c r="D247" s="193" t="s">
        <v>27</v>
      </c>
      <c r="E247" s="38" t="s">
        <v>95</v>
      </c>
      <c r="F247" s="193" t="s">
        <v>180</v>
      </c>
      <c r="G247" s="193" t="s">
        <v>119</v>
      </c>
      <c r="H247" s="197">
        <v>0</v>
      </c>
      <c r="I247" s="197">
        <v>2714</v>
      </c>
      <c r="J247" s="176">
        <f>H247+I247</f>
        <v>2714</v>
      </c>
    </row>
    <row r="248" spans="2:10" s="27" customFormat="1" ht="13.5" customHeight="1">
      <c r="B248" s="192" t="s">
        <v>215</v>
      </c>
      <c r="C248" s="193" t="s">
        <v>27</v>
      </c>
      <c r="D248" s="193" t="s">
        <v>27</v>
      </c>
      <c r="E248" s="38" t="s">
        <v>100</v>
      </c>
      <c r="F248" s="193"/>
      <c r="G248" s="193"/>
      <c r="H248" s="197">
        <f>H249+H252+H255</f>
        <v>235.2</v>
      </c>
      <c r="I248" s="197">
        <f>I249+I252+I255</f>
        <v>6</v>
      </c>
      <c r="J248" s="176">
        <f t="shared" si="9"/>
        <v>241.2</v>
      </c>
    </row>
    <row r="249" spans="2:10" s="27" customFormat="1" ht="36.75" customHeight="1">
      <c r="B249" s="192" t="s">
        <v>237</v>
      </c>
      <c r="C249" s="193" t="s">
        <v>27</v>
      </c>
      <c r="D249" s="193" t="s">
        <v>27</v>
      </c>
      <c r="E249" s="38" t="s">
        <v>214</v>
      </c>
      <c r="F249" s="193"/>
      <c r="G249" s="193"/>
      <c r="H249" s="197">
        <f>H250</f>
        <v>105</v>
      </c>
      <c r="I249" s="197">
        <f>I250</f>
        <v>6</v>
      </c>
      <c r="J249" s="176">
        <f t="shared" si="9"/>
        <v>111</v>
      </c>
    </row>
    <row r="250" spans="2:10" s="27" customFormat="1" ht="13.5" customHeight="1">
      <c r="B250" s="194" t="s">
        <v>64</v>
      </c>
      <c r="C250" s="195" t="s">
        <v>27</v>
      </c>
      <c r="D250" s="195" t="s">
        <v>27</v>
      </c>
      <c r="E250" s="55" t="s">
        <v>214</v>
      </c>
      <c r="F250" s="195" t="s">
        <v>62</v>
      </c>
      <c r="G250" s="195"/>
      <c r="H250" s="198">
        <f>H251</f>
        <v>105</v>
      </c>
      <c r="I250" s="198">
        <f>I251</f>
        <v>6</v>
      </c>
      <c r="J250" s="196">
        <f t="shared" si="9"/>
        <v>111</v>
      </c>
    </row>
    <row r="251" spans="2:10" s="27" customFormat="1" ht="15" customHeight="1">
      <c r="B251" s="192" t="s">
        <v>155</v>
      </c>
      <c r="C251" s="193" t="s">
        <v>27</v>
      </c>
      <c r="D251" s="193" t="s">
        <v>27</v>
      </c>
      <c r="E251" s="38" t="s">
        <v>214</v>
      </c>
      <c r="F251" s="193" t="s">
        <v>62</v>
      </c>
      <c r="G251" s="193" t="s">
        <v>119</v>
      </c>
      <c r="H251" s="197">
        <v>105</v>
      </c>
      <c r="I251" s="197">
        <v>6</v>
      </c>
      <c r="J251" s="176">
        <f t="shared" si="9"/>
        <v>111</v>
      </c>
    </row>
    <row r="252" spans="2:10" s="24" customFormat="1" ht="63" customHeight="1">
      <c r="B252" s="192" t="s">
        <v>233</v>
      </c>
      <c r="C252" s="193" t="s">
        <v>27</v>
      </c>
      <c r="D252" s="193" t="s">
        <v>27</v>
      </c>
      <c r="E252" s="193" t="s">
        <v>201</v>
      </c>
      <c r="F252" s="193"/>
      <c r="G252" s="193"/>
      <c r="H252" s="197">
        <v>30.2</v>
      </c>
      <c r="I252" s="197">
        <f>I253</f>
        <v>0</v>
      </c>
      <c r="J252" s="176">
        <f t="shared" si="9"/>
        <v>30.2</v>
      </c>
    </row>
    <row r="253" spans="2:10" s="50" customFormat="1" ht="15.75" customHeight="1">
      <c r="B253" s="216" t="s">
        <v>64</v>
      </c>
      <c r="C253" s="202" t="s">
        <v>27</v>
      </c>
      <c r="D253" s="202" t="s">
        <v>27</v>
      </c>
      <c r="E253" s="202" t="s">
        <v>201</v>
      </c>
      <c r="F253" s="202" t="s">
        <v>62</v>
      </c>
      <c r="G253" s="202"/>
      <c r="H253" s="198">
        <v>30.2</v>
      </c>
      <c r="I253" s="198">
        <f>I254</f>
        <v>0</v>
      </c>
      <c r="J253" s="196">
        <f t="shared" si="9"/>
        <v>30.2</v>
      </c>
    </row>
    <row r="254" spans="2:10" s="50" customFormat="1" ht="15.75" customHeight="1">
      <c r="B254" s="192" t="s">
        <v>155</v>
      </c>
      <c r="C254" s="193" t="s">
        <v>27</v>
      </c>
      <c r="D254" s="193" t="s">
        <v>27</v>
      </c>
      <c r="E254" s="193" t="s">
        <v>201</v>
      </c>
      <c r="F254" s="199" t="s">
        <v>62</v>
      </c>
      <c r="G254" s="199" t="s">
        <v>119</v>
      </c>
      <c r="H254" s="197">
        <v>30.2</v>
      </c>
      <c r="I254" s="197">
        <v>0</v>
      </c>
      <c r="J254" s="176">
        <f t="shared" si="9"/>
        <v>30.2</v>
      </c>
    </row>
    <row r="255" spans="2:10" s="50" customFormat="1" ht="47.25" customHeight="1">
      <c r="B255" s="192" t="s">
        <v>232</v>
      </c>
      <c r="C255" s="193" t="s">
        <v>27</v>
      </c>
      <c r="D255" s="193" t="s">
        <v>27</v>
      </c>
      <c r="E255" s="193" t="s">
        <v>190</v>
      </c>
      <c r="F255" s="199"/>
      <c r="G255" s="199"/>
      <c r="H255" s="197">
        <f>H256</f>
        <v>100</v>
      </c>
      <c r="I255" s="197">
        <f>I256</f>
        <v>0</v>
      </c>
      <c r="J255" s="176">
        <f t="shared" si="9"/>
        <v>100</v>
      </c>
    </row>
    <row r="256" spans="2:10" s="50" customFormat="1" ht="14.25" customHeight="1">
      <c r="B256" s="194" t="s">
        <v>64</v>
      </c>
      <c r="C256" s="195" t="s">
        <v>27</v>
      </c>
      <c r="D256" s="195" t="s">
        <v>27</v>
      </c>
      <c r="E256" s="195" t="s">
        <v>190</v>
      </c>
      <c r="F256" s="202" t="s">
        <v>62</v>
      </c>
      <c r="G256" s="202"/>
      <c r="H256" s="198">
        <f>H257</f>
        <v>100</v>
      </c>
      <c r="I256" s="198">
        <f>I257</f>
        <v>0</v>
      </c>
      <c r="J256" s="196">
        <f t="shared" si="9"/>
        <v>100</v>
      </c>
    </row>
    <row r="257" spans="2:10" s="50" customFormat="1" ht="15" customHeight="1">
      <c r="B257" s="192" t="s">
        <v>155</v>
      </c>
      <c r="C257" s="193" t="s">
        <v>27</v>
      </c>
      <c r="D257" s="193" t="s">
        <v>27</v>
      </c>
      <c r="E257" s="193" t="s">
        <v>190</v>
      </c>
      <c r="F257" s="199" t="s">
        <v>62</v>
      </c>
      <c r="G257" s="199" t="s">
        <v>119</v>
      </c>
      <c r="H257" s="197">
        <v>100</v>
      </c>
      <c r="I257" s="197">
        <v>0</v>
      </c>
      <c r="J257" s="176">
        <f t="shared" si="9"/>
        <v>100</v>
      </c>
    </row>
    <row r="258" spans="2:10" s="24" customFormat="1" ht="18" customHeight="1">
      <c r="B258" s="192" t="s">
        <v>14</v>
      </c>
      <c r="C258" s="193" t="s">
        <v>27</v>
      </c>
      <c r="D258" s="193" t="s">
        <v>22</v>
      </c>
      <c r="E258" s="193"/>
      <c r="F258" s="193"/>
      <c r="G258" s="193"/>
      <c r="H258" s="197">
        <f>H259+H262+H267+H270</f>
        <v>58811.6</v>
      </c>
      <c r="I258" s="197">
        <f>I259+I262+I267+I270</f>
        <v>14310.1</v>
      </c>
      <c r="J258" s="197">
        <f>J259+J262+J267+J270</f>
        <v>73121.7</v>
      </c>
    </row>
    <row r="259" spans="2:10" s="24" customFormat="1" ht="17.25" customHeight="1">
      <c r="B259" s="192" t="s">
        <v>33</v>
      </c>
      <c r="C259" s="193" t="s">
        <v>27</v>
      </c>
      <c r="D259" s="193" t="s">
        <v>22</v>
      </c>
      <c r="E259" s="193" t="s">
        <v>61</v>
      </c>
      <c r="F259" s="193"/>
      <c r="G259" s="193"/>
      <c r="H259" s="197">
        <f>H260</f>
        <v>6181.6</v>
      </c>
      <c r="I259" s="197">
        <f>I260</f>
        <v>0</v>
      </c>
      <c r="J259" s="176">
        <f t="shared" si="9"/>
        <v>6181.6</v>
      </c>
    </row>
    <row r="260" spans="2:10" s="24" customFormat="1" ht="28.5" customHeight="1">
      <c r="B260" s="194" t="s">
        <v>58</v>
      </c>
      <c r="C260" s="195" t="s">
        <v>27</v>
      </c>
      <c r="D260" s="195" t="s">
        <v>22</v>
      </c>
      <c r="E260" s="195" t="s">
        <v>61</v>
      </c>
      <c r="F260" s="195" t="s">
        <v>180</v>
      </c>
      <c r="G260" s="195"/>
      <c r="H260" s="198">
        <f>H261</f>
        <v>6181.6</v>
      </c>
      <c r="I260" s="198">
        <f>I261</f>
        <v>0</v>
      </c>
      <c r="J260" s="196">
        <f t="shared" si="9"/>
        <v>6181.6</v>
      </c>
    </row>
    <row r="261" spans="2:10" s="24" customFormat="1" ht="15" customHeight="1">
      <c r="B261" s="192" t="s">
        <v>155</v>
      </c>
      <c r="C261" s="193" t="s">
        <v>27</v>
      </c>
      <c r="D261" s="193" t="s">
        <v>22</v>
      </c>
      <c r="E261" s="193" t="s">
        <v>61</v>
      </c>
      <c r="F261" s="193" t="s">
        <v>180</v>
      </c>
      <c r="G261" s="193" t="s">
        <v>119</v>
      </c>
      <c r="H261" s="197">
        <v>6181.6</v>
      </c>
      <c r="I261" s="197">
        <v>0</v>
      </c>
      <c r="J261" s="176">
        <f t="shared" si="9"/>
        <v>6181.6</v>
      </c>
    </row>
    <row r="262" spans="2:10" s="24" customFormat="1" ht="45.75" customHeight="1">
      <c r="B262" s="192" t="s">
        <v>230</v>
      </c>
      <c r="C262" s="193" t="s">
        <v>27</v>
      </c>
      <c r="D262" s="193" t="s">
        <v>22</v>
      </c>
      <c r="E262" s="193" t="s">
        <v>278</v>
      </c>
      <c r="F262" s="193"/>
      <c r="G262" s="193"/>
      <c r="H262" s="197">
        <f>H264+H266</f>
        <v>38000</v>
      </c>
      <c r="I262" s="197">
        <f>I264+I266</f>
        <v>15050</v>
      </c>
      <c r="J262" s="197">
        <f>J264+J266</f>
        <v>53050</v>
      </c>
    </row>
    <row r="263" spans="2:10" s="24" customFormat="1" ht="15" customHeight="1">
      <c r="B263" s="194" t="s">
        <v>64</v>
      </c>
      <c r="C263" s="195" t="s">
        <v>27</v>
      </c>
      <c r="D263" s="195" t="s">
        <v>22</v>
      </c>
      <c r="E263" s="195" t="s">
        <v>273</v>
      </c>
      <c r="F263" s="195" t="s">
        <v>62</v>
      </c>
      <c r="G263" s="195"/>
      <c r="H263" s="198">
        <f>H264</f>
        <v>35000</v>
      </c>
      <c r="I263" s="198">
        <f>I264</f>
        <v>15050</v>
      </c>
      <c r="J263" s="196">
        <f>J264</f>
        <v>50050</v>
      </c>
    </row>
    <row r="264" spans="2:10" s="24" customFormat="1" ht="15" customHeight="1">
      <c r="B264" s="192" t="s">
        <v>156</v>
      </c>
      <c r="C264" s="193" t="s">
        <v>27</v>
      </c>
      <c r="D264" s="193" t="s">
        <v>22</v>
      </c>
      <c r="E264" s="193" t="s">
        <v>273</v>
      </c>
      <c r="F264" s="193" t="s">
        <v>62</v>
      </c>
      <c r="G264" s="193" t="s">
        <v>120</v>
      </c>
      <c r="H264" s="197">
        <v>35000</v>
      </c>
      <c r="I264" s="197">
        <v>15050</v>
      </c>
      <c r="J264" s="176">
        <f>H264+I264</f>
        <v>50050</v>
      </c>
    </row>
    <row r="265" spans="2:10" s="24" customFormat="1" ht="15.75" customHeight="1">
      <c r="B265" s="194" t="s">
        <v>64</v>
      </c>
      <c r="C265" s="195" t="s">
        <v>27</v>
      </c>
      <c r="D265" s="195" t="s">
        <v>22</v>
      </c>
      <c r="E265" s="195" t="s">
        <v>208</v>
      </c>
      <c r="F265" s="195" t="s">
        <v>62</v>
      </c>
      <c r="G265" s="195"/>
      <c r="H265" s="198">
        <f>H266</f>
        <v>3000</v>
      </c>
      <c r="I265" s="198">
        <f>I266</f>
        <v>0</v>
      </c>
      <c r="J265" s="196">
        <f t="shared" si="9"/>
        <v>3000</v>
      </c>
    </row>
    <row r="266" spans="2:10" s="24" customFormat="1" ht="15" customHeight="1">
      <c r="B266" s="192" t="s">
        <v>155</v>
      </c>
      <c r="C266" s="193" t="s">
        <v>27</v>
      </c>
      <c r="D266" s="193" t="s">
        <v>22</v>
      </c>
      <c r="E266" s="193" t="s">
        <v>208</v>
      </c>
      <c r="F266" s="193" t="s">
        <v>62</v>
      </c>
      <c r="G266" s="193" t="s">
        <v>119</v>
      </c>
      <c r="H266" s="197">
        <v>3000</v>
      </c>
      <c r="I266" s="197">
        <v>0</v>
      </c>
      <c r="J266" s="176">
        <f t="shared" si="9"/>
        <v>3000</v>
      </c>
    </row>
    <row r="267" spans="2:10" s="24" customFormat="1" ht="33" customHeight="1">
      <c r="B267" s="192" t="s">
        <v>36</v>
      </c>
      <c r="C267" s="193" t="s">
        <v>27</v>
      </c>
      <c r="D267" s="193" t="s">
        <v>22</v>
      </c>
      <c r="E267" s="38" t="s">
        <v>191</v>
      </c>
      <c r="F267" s="193"/>
      <c r="G267" s="193"/>
      <c r="H267" s="197">
        <f>H268</f>
        <v>3114</v>
      </c>
      <c r="I267" s="197">
        <f>I268</f>
        <v>0</v>
      </c>
      <c r="J267" s="176">
        <f t="shared" si="9"/>
        <v>3114</v>
      </c>
    </row>
    <row r="268" spans="2:10" s="27" customFormat="1" ht="28.5" customHeight="1">
      <c r="B268" s="217" t="s">
        <v>176</v>
      </c>
      <c r="C268" s="195" t="s">
        <v>27</v>
      </c>
      <c r="D268" s="195" t="s">
        <v>22</v>
      </c>
      <c r="E268" s="55" t="s">
        <v>191</v>
      </c>
      <c r="F268" s="195" t="s">
        <v>65</v>
      </c>
      <c r="G268" s="195"/>
      <c r="H268" s="198">
        <f>H269</f>
        <v>3114</v>
      </c>
      <c r="I268" s="198">
        <f>I269</f>
        <v>0</v>
      </c>
      <c r="J268" s="196">
        <f t="shared" si="9"/>
        <v>3114</v>
      </c>
    </row>
    <row r="269" spans="2:10" s="27" customFormat="1" ht="14.25" customHeight="1">
      <c r="B269" s="192" t="s">
        <v>155</v>
      </c>
      <c r="C269" s="193" t="s">
        <v>27</v>
      </c>
      <c r="D269" s="193" t="s">
        <v>22</v>
      </c>
      <c r="E269" s="38" t="s">
        <v>191</v>
      </c>
      <c r="F269" s="193" t="s">
        <v>65</v>
      </c>
      <c r="G269" s="193" t="s">
        <v>119</v>
      </c>
      <c r="H269" s="197">
        <v>3114</v>
      </c>
      <c r="I269" s="197">
        <v>0</v>
      </c>
      <c r="J269" s="176">
        <f t="shared" si="9"/>
        <v>3114</v>
      </c>
    </row>
    <row r="270" spans="2:10" s="24" customFormat="1" ht="15" customHeight="1">
      <c r="B270" s="192" t="s">
        <v>247</v>
      </c>
      <c r="C270" s="193" t="s">
        <v>27</v>
      </c>
      <c r="D270" s="193" t="s">
        <v>22</v>
      </c>
      <c r="E270" s="38" t="s">
        <v>80</v>
      </c>
      <c r="F270" s="195"/>
      <c r="G270" s="195"/>
      <c r="H270" s="197">
        <f>H271</f>
        <v>11516</v>
      </c>
      <c r="I270" s="197">
        <f>I271</f>
        <v>-739.9</v>
      </c>
      <c r="J270" s="176">
        <f t="shared" si="9"/>
        <v>10776.1</v>
      </c>
    </row>
    <row r="271" spans="2:10" s="11" customFormat="1" ht="28.5" customHeight="1">
      <c r="B271" s="217" t="s">
        <v>176</v>
      </c>
      <c r="C271" s="195" t="s">
        <v>27</v>
      </c>
      <c r="D271" s="195" t="s">
        <v>22</v>
      </c>
      <c r="E271" s="55" t="s">
        <v>80</v>
      </c>
      <c r="F271" s="195" t="s">
        <v>65</v>
      </c>
      <c r="G271" s="195"/>
      <c r="H271" s="198">
        <f>H272</f>
        <v>11516</v>
      </c>
      <c r="I271" s="198">
        <f>I272</f>
        <v>-739.9</v>
      </c>
      <c r="J271" s="196">
        <f t="shared" si="9"/>
        <v>10776.1</v>
      </c>
    </row>
    <row r="272" spans="2:10" s="11" customFormat="1" ht="12.75" customHeight="1">
      <c r="B272" s="192" t="s">
        <v>155</v>
      </c>
      <c r="C272" s="193" t="s">
        <v>27</v>
      </c>
      <c r="D272" s="193" t="s">
        <v>22</v>
      </c>
      <c r="E272" s="38" t="s">
        <v>80</v>
      </c>
      <c r="F272" s="193" t="s">
        <v>65</v>
      </c>
      <c r="G272" s="193" t="s">
        <v>119</v>
      </c>
      <c r="H272" s="197">
        <v>11516</v>
      </c>
      <c r="I272" s="197">
        <v>-739.9</v>
      </c>
      <c r="J272" s="176">
        <f t="shared" si="9"/>
        <v>10776.1</v>
      </c>
    </row>
    <row r="273" spans="2:10" ht="14.25" customHeight="1">
      <c r="B273" s="189" t="s">
        <v>138</v>
      </c>
      <c r="C273" s="190" t="s">
        <v>24</v>
      </c>
      <c r="D273" s="190"/>
      <c r="E273" s="190"/>
      <c r="F273" s="190"/>
      <c r="G273" s="190"/>
      <c r="H273" s="200">
        <f>H274+H307</f>
        <v>22229.100000000002</v>
      </c>
      <c r="I273" s="200">
        <f>I274+I307</f>
        <v>1574</v>
      </c>
      <c r="J273" s="191">
        <f t="shared" si="9"/>
        <v>23803.100000000002</v>
      </c>
    </row>
    <row r="274" spans="2:10" ht="15" customHeight="1">
      <c r="B274" s="192" t="s">
        <v>15</v>
      </c>
      <c r="C274" s="193" t="s">
        <v>24</v>
      </c>
      <c r="D274" s="193" t="s">
        <v>20</v>
      </c>
      <c r="E274" s="193"/>
      <c r="F274" s="193"/>
      <c r="G274" s="193"/>
      <c r="H274" s="197">
        <f>H278+H285+H290+H293+H304+H301+H296+H275</f>
        <v>21090.600000000002</v>
      </c>
      <c r="I274" s="197">
        <f>I278+I285+I290+I293+I304+I301+I296+I275</f>
        <v>1574</v>
      </c>
      <c r="J274" s="176">
        <f t="shared" si="9"/>
        <v>22664.600000000002</v>
      </c>
    </row>
    <row r="275" spans="2:10" ht="34.5" customHeight="1">
      <c r="B275" s="211" t="s">
        <v>276</v>
      </c>
      <c r="C275" s="193" t="s">
        <v>24</v>
      </c>
      <c r="D275" s="193" t="s">
        <v>20</v>
      </c>
      <c r="E275" s="193" t="s">
        <v>275</v>
      </c>
      <c r="F275" s="193"/>
      <c r="G275" s="193"/>
      <c r="H275" s="197">
        <f>H276</f>
        <v>70</v>
      </c>
      <c r="I275" s="197">
        <f>I276</f>
        <v>0</v>
      </c>
      <c r="J275" s="176">
        <f>H275+I275</f>
        <v>70</v>
      </c>
    </row>
    <row r="276" spans="2:10" ht="15" customHeight="1">
      <c r="B276" s="194" t="s">
        <v>64</v>
      </c>
      <c r="C276" s="195" t="s">
        <v>24</v>
      </c>
      <c r="D276" s="195" t="s">
        <v>20</v>
      </c>
      <c r="E276" s="195" t="s">
        <v>275</v>
      </c>
      <c r="F276" s="195" t="s">
        <v>62</v>
      </c>
      <c r="G276" s="195"/>
      <c r="H276" s="198">
        <f>H277</f>
        <v>70</v>
      </c>
      <c r="I276" s="198">
        <f>I277</f>
        <v>0</v>
      </c>
      <c r="J276" s="196">
        <f>J277</f>
        <v>70</v>
      </c>
    </row>
    <row r="277" spans="2:10" ht="15" customHeight="1">
      <c r="B277" s="192" t="s">
        <v>156</v>
      </c>
      <c r="C277" s="193" t="s">
        <v>24</v>
      </c>
      <c r="D277" s="193" t="s">
        <v>20</v>
      </c>
      <c r="E277" s="193" t="s">
        <v>275</v>
      </c>
      <c r="F277" s="193" t="s">
        <v>62</v>
      </c>
      <c r="G277" s="193" t="s">
        <v>120</v>
      </c>
      <c r="H277" s="197">
        <v>70</v>
      </c>
      <c r="I277" s="197">
        <v>0</v>
      </c>
      <c r="J277" s="176">
        <f>H277+I277</f>
        <v>70</v>
      </c>
    </row>
    <row r="278" spans="2:10" ht="30" customHeight="1">
      <c r="B278" s="192" t="s">
        <v>137</v>
      </c>
      <c r="C278" s="193" t="s">
        <v>24</v>
      </c>
      <c r="D278" s="193" t="s">
        <v>20</v>
      </c>
      <c r="E278" s="38" t="s">
        <v>81</v>
      </c>
      <c r="F278" s="193"/>
      <c r="G278" s="193"/>
      <c r="H278" s="197">
        <f>H279+H283+H281</f>
        <v>13910.5</v>
      </c>
      <c r="I278" s="197">
        <f>I279+I283+I281</f>
        <v>99</v>
      </c>
      <c r="J278" s="176">
        <f t="shared" si="9"/>
        <v>14009.5</v>
      </c>
    </row>
    <row r="279" spans="2:10" ht="62.25" customHeight="1">
      <c r="B279" s="216" t="s">
        <v>175</v>
      </c>
      <c r="C279" s="195" t="s">
        <v>24</v>
      </c>
      <c r="D279" s="195" t="s">
        <v>20</v>
      </c>
      <c r="E279" s="55" t="s">
        <v>81</v>
      </c>
      <c r="F279" s="195" t="s">
        <v>181</v>
      </c>
      <c r="G279" s="195"/>
      <c r="H279" s="198">
        <f>H280</f>
        <v>12970.5</v>
      </c>
      <c r="I279" s="198">
        <f>I280</f>
        <v>0</v>
      </c>
      <c r="J279" s="196">
        <f t="shared" si="9"/>
        <v>12970.5</v>
      </c>
    </row>
    <row r="280" spans="2:10" ht="12.75" customHeight="1">
      <c r="B280" s="192" t="s">
        <v>155</v>
      </c>
      <c r="C280" s="193" t="s">
        <v>24</v>
      </c>
      <c r="D280" s="193" t="s">
        <v>20</v>
      </c>
      <c r="E280" s="38" t="s">
        <v>81</v>
      </c>
      <c r="F280" s="193" t="s">
        <v>181</v>
      </c>
      <c r="G280" s="193" t="s">
        <v>119</v>
      </c>
      <c r="H280" s="198">
        <v>12970.5</v>
      </c>
      <c r="I280" s="198">
        <v>0</v>
      </c>
      <c r="J280" s="176">
        <f t="shared" si="9"/>
        <v>12970.5</v>
      </c>
    </row>
    <row r="281" spans="2:10" ht="30" customHeight="1">
      <c r="B281" s="216" t="s">
        <v>183</v>
      </c>
      <c r="C281" s="195" t="s">
        <v>24</v>
      </c>
      <c r="D281" s="195" t="s">
        <v>20</v>
      </c>
      <c r="E281" s="55" t="s">
        <v>81</v>
      </c>
      <c r="F281" s="195" t="s">
        <v>182</v>
      </c>
      <c r="G281" s="195"/>
      <c r="H281" s="198">
        <f>H282</f>
        <v>140</v>
      </c>
      <c r="I281" s="198">
        <f>I282</f>
        <v>99</v>
      </c>
      <c r="J281" s="196">
        <f t="shared" si="9"/>
        <v>239</v>
      </c>
    </row>
    <row r="282" spans="2:10" ht="14.25" customHeight="1">
      <c r="B282" s="192" t="s">
        <v>155</v>
      </c>
      <c r="C282" s="193" t="s">
        <v>24</v>
      </c>
      <c r="D282" s="193" t="s">
        <v>20</v>
      </c>
      <c r="E282" s="38" t="s">
        <v>81</v>
      </c>
      <c r="F282" s="193" t="s">
        <v>182</v>
      </c>
      <c r="G282" s="193" t="s">
        <v>119</v>
      </c>
      <c r="H282" s="197">
        <v>140</v>
      </c>
      <c r="I282" s="197">
        <v>99</v>
      </c>
      <c r="J282" s="176">
        <f t="shared" si="9"/>
        <v>239</v>
      </c>
    </row>
    <row r="283" spans="2:10" ht="64.5" customHeight="1">
      <c r="B283" s="216" t="s">
        <v>177</v>
      </c>
      <c r="C283" s="195" t="s">
        <v>24</v>
      </c>
      <c r="D283" s="195" t="s">
        <v>20</v>
      </c>
      <c r="E283" s="55" t="s">
        <v>81</v>
      </c>
      <c r="F283" s="195" t="s">
        <v>184</v>
      </c>
      <c r="G283" s="195"/>
      <c r="H283" s="198">
        <f>H284</f>
        <v>800</v>
      </c>
      <c r="I283" s="198">
        <f>I284</f>
        <v>0</v>
      </c>
      <c r="J283" s="196">
        <f t="shared" si="9"/>
        <v>800</v>
      </c>
    </row>
    <row r="284" spans="2:10" ht="14.25" customHeight="1">
      <c r="B284" s="192" t="s">
        <v>155</v>
      </c>
      <c r="C284" s="193" t="s">
        <v>24</v>
      </c>
      <c r="D284" s="193" t="s">
        <v>20</v>
      </c>
      <c r="E284" s="38" t="s">
        <v>81</v>
      </c>
      <c r="F284" s="193" t="s">
        <v>184</v>
      </c>
      <c r="G284" s="193" t="s">
        <v>119</v>
      </c>
      <c r="H284" s="197">
        <v>800</v>
      </c>
      <c r="I284" s="197">
        <v>0</v>
      </c>
      <c r="J284" s="176">
        <f t="shared" si="9"/>
        <v>800</v>
      </c>
    </row>
    <row r="285" spans="2:10" ht="14.25" customHeight="1">
      <c r="B285" s="192" t="s">
        <v>38</v>
      </c>
      <c r="C285" s="193" t="s">
        <v>24</v>
      </c>
      <c r="D285" s="193" t="s">
        <v>20</v>
      </c>
      <c r="E285" s="38" t="s">
        <v>82</v>
      </c>
      <c r="F285" s="193"/>
      <c r="G285" s="193"/>
      <c r="H285" s="197">
        <f>H286+H288</f>
        <v>3207.7</v>
      </c>
      <c r="I285" s="197">
        <f>I286+I288</f>
        <v>230</v>
      </c>
      <c r="J285" s="176">
        <f t="shared" si="9"/>
        <v>3437.7</v>
      </c>
    </row>
    <row r="286" spans="2:10" ht="64.5" customHeight="1">
      <c r="B286" s="216" t="s">
        <v>175</v>
      </c>
      <c r="C286" s="195" t="s">
        <v>24</v>
      </c>
      <c r="D286" s="195" t="s">
        <v>20</v>
      </c>
      <c r="E286" s="55" t="s">
        <v>82</v>
      </c>
      <c r="F286" s="195" t="s">
        <v>181</v>
      </c>
      <c r="G286" s="195"/>
      <c r="H286" s="198">
        <f>H287</f>
        <v>2767.7</v>
      </c>
      <c r="I286" s="198">
        <f>I287</f>
        <v>0</v>
      </c>
      <c r="J286" s="196">
        <f aca="true" t="shared" si="10" ref="J286:J367">H286+I286</f>
        <v>2767.7</v>
      </c>
    </row>
    <row r="287" spans="2:10" ht="15" customHeight="1">
      <c r="B287" s="192" t="s">
        <v>155</v>
      </c>
      <c r="C287" s="193" t="s">
        <v>24</v>
      </c>
      <c r="D287" s="193" t="s">
        <v>20</v>
      </c>
      <c r="E287" s="38" t="s">
        <v>82</v>
      </c>
      <c r="F287" s="193" t="s">
        <v>181</v>
      </c>
      <c r="G287" s="193" t="s">
        <v>119</v>
      </c>
      <c r="H287" s="197">
        <v>2767.7</v>
      </c>
      <c r="I287" s="198">
        <v>0</v>
      </c>
      <c r="J287" s="176">
        <f t="shared" si="10"/>
        <v>2767.7</v>
      </c>
    </row>
    <row r="288" spans="2:10" ht="30" customHeight="1">
      <c r="B288" s="216" t="s">
        <v>183</v>
      </c>
      <c r="C288" s="195" t="s">
        <v>24</v>
      </c>
      <c r="D288" s="195" t="s">
        <v>20</v>
      </c>
      <c r="E288" s="55" t="s">
        <v>82</v>
      </c>
      <c r="F288" s="195" t="s">
        <v>182</v>
      </c>
      <c r="G288" s="195"/>
      <c r="H288" s="198">
        <f>H289</f>
        <v>440</v>
      </c>
      <c r="I288" s="198">
        <f>I289</f>
        <v>230</v>
      </c>
      <c r="J288" s="196">
        <f t="shared" si="10"/>
        <v>670</v>
      </c>
    </row>
    <row r="289" spans="2:10" ht="15" customHeight="1">
      <c r="B289" s="192" t="s">
        <v>155</v>
      </c>
      <c r="C289" s="193" t="s">
        <v>24</v>
      </c>
      <c r="D289" s="193" t="s">
        <v>20</v>
      </c>
      <c r="E289" s="38" t="s">
        <v>82</v>
      </c>
      <c r="F289" s="193" t="s">
        <v>182</v>
      </c>
      <c r="G289" s="193" t="s">
        <v>119</v>
      </c>
      <c r="H289" s="197">
        <v>440</v>
      </c>
      <c r="I289" s="197">
        <v>230</v>
      </c>
      <c r="J289" s="176">
        <f t="shared" si="10"/>
        <v>670</v>
      </c>
    </row>
    <row r="290" spans="2:10" ht="14.25" customHeight="1">
      <c r="B290" s="192" t="s">
        <v>39</v>
      </c>
      <c r="C290" s="193" t="s">
        <v>24</v>
      </c>
      <c r="D290" s="193" t="s">
        <v>20</v>
      </c>
      <c r="E290" s="38" t="s">
        <v>83</v>
      </c>
      <c r="F290" s="193"/>
      <c r="G290" s="193"/>
      <c r="H290" s="197">
        <f>H291</f>
        <v>2735</v>
      </c>
      <c r="I290" s="197">
        <f>I291</f>
        <v>14.4</v>
      </c>
      <c r="J290" s="176">
        <f t="shared" si="10"/>
        <v>2749.4</v>
      </c>
    </row>
    <row r="291" spans="2:10" ht="29.25" customHeight="1">
      <c r="B291" s="217" t="s">
        <v>176</v>
      </c>
      <c r="C291" s="195" t="s">
        <v>24</v>
      </c>
      <c r="D291" s="195" t="s">
        <v>20</v>
      </c>
      <c r="E291" s="55" t="s">
        <v>83</v>
      </c>
      <c r="F291" s="195" t="s">
        <v>65</v>
      </c>
      <c r="G291" s="195"/>
      <c r="H291" s="198">
        <f>H292</f>
        <v>2735</v>
      </c>
      <c r="I291" s="198">
        <f>I292</f>
        <v>14.4</v>
      </c>
      <c r="J291" s="196">
        <f t="shared" si="10"/>
        <v>2749.4</v>
      </c>
    </row>
    <row r="292" spans="2:10" ht="14.25" customHeight="1">
      <c r="B292" s="192" t="s">
        <v>155</v>
      </c>
      <c r="C292" s="193" t="s">
        <v>24</v>
      </c>
      <c r="D292" s="193" t="s">
        <v>20</v>
      </c>
      <c r="E292" s="38" t="s">
        <v>83</v>
      </c>
      <c r="F292" s="193" t="s">
        <v>65</v>
      </c>
      <c r="G292" s="193" t="s">
        <v>119</v>
      </c>
      <c r="H292" s="197">
        <v>2735</v>
      </c>
      <c r="I292" s="197">
        <v>14.4</v>
      </c>
      <c r="J292" s="176">
        <f t="shared" si="10"/>
        <v>2749.4</v>
      </c>
    </row>
    <row r="293" spans="2:10" ht="29.25" customHeight="1">
      <c r="B293" s="215" t="s">
        <v>203</v>
      </c>
      <c r="C293" s="193" t="s">
        <v>24</v>
      </c>
      <c r="D293" s="193" t="s">
        <v>20</v>
      </c>
      <c r="E293" s="193" t="s">
        <v>92</v>
      </c>
      <c r="F293" s="193"/>
      <c r="G293" s="193"/>
      <c r="H293" s="197">
        <f>H294</f>
        <v>569</v>
      </c>
      <c r="I293" s="197">
        <f>I294</f>
        <v>1230.6</v>
      </c>
      <c r="J293" s="176">
        <f t="shared" si="10"/>
        <v>1799.6</v>
      </c>
    </row>
    <row r="294" spans="2:10" s="11" customFormat="1" ht="12.75" customHeight="1">
      <c r="B294" s="201" t="s">
        <v>64</v>
      </c>
      <c r="C294" s="195" t="s">
        <v>24</v>
      </c>
      <c r="D294" s="195" t="s">
        <v>20</v>
      </c>
      <c r="E294" s="195" t="s">
        <v>92</v>
      </c>
      <c r="F294" s="195" t="s">
        <v>62</v>
      </c>
      <c r="G294" s="195"/>
      <c r="H294" s="198">
        <f>H295</f>
        <v>569</v>
      </c>
      <c r="I294" s="198">
        <f>I295</f>
        <v>1230.6</v>
      </c>
      <c r="J294" s="196">
        <f t="shared" si="10"/>
        <v>1799.6</v>
      </c>
    </row>
    <row r="295" spans="2:10" s="11" customFormat="1" ht="12.75" customHeight="1">
      <c r="B295" s="192" t="s">
        <v>155</v>
      </c>
      <c r="C295" s="193" t="s">
        <v>24</v>
      </c>
      <c r="D295" s="193" t="s">
        <v>20</v>
      </c>
      <c r="E295" s="193" t="s">
        <v>92</v>
      </c>
      <c r="F295" s="193" t="s">
        <v>62</v>
      </c>
      <c r="G295" s="193" t="s">
        <v>119</v>
      </c>
      <c r="H295" s="197">
        <v>569</v>
      </c>
      <c r="I295" s="197">
        <v>1230.6</v>
      </c>
      <c r="J295" s="176">
        <f t="shared" si="10"/>
        <v>1799.6</v>
      </c>
    </row>
    <row r="296" spans="2:10" s="11" customFormat="1" ht="47.25" customHeight="1">
      <c r="B296" s="192" t="s">
        <v>289</v>
      </c>
      <c r="C296" s="193" t="s">
        <v>24</v>
      </c>
      <c r="D296" s="193" t="s">
        <v>20</v>
      </c>
      <c r="E296" s="193" t="s">
        <v>288</v>
      </c>
      <c r="F296" s="193"/>
      <c r="G296" s="193"/>
      <c r="H296" s="197">
        <f>H297+H299</f>
        <v>270</v>
      </c>
      <c r="I296" s="197">
        <f>I297+I299</f>
        <v>0</v>
      </c>
      <c r="J296" s="176">
        <f>H296+I296</f>
        <v>270</v>
      </c>
    </row>
    <row r="297" spans="2:10" s="11" customFormat="1" ht="12.75" customHeight="1">
      <c r="B297" s="194" t="s">
        <v>64</v>
      </c>
      <c r="C297" s="195" t="s">
        <v>24</v>
      </c>
      <c r="D297" s="195" t="s">
        <v>20</v>
      </c>
      <c r="E297" s="195" t="s">
        <v>288</v>
      </c>
      <c r="F297" s="195" t="s">
        <v>62</v>
      </c>
      <c r="G297" s="195"/>
      <c r="H297" s="198">
        <f>H298</f>
        <v>230</v>
      </c>
      <c r="I297" s="198">
        <f>I298</f>
        <v>0</v>
      </c>
      <c r="J297" s="196">
        <f>J298</f>
        <v>230</v>
      </c>
    </row>
    <row r="298" spans="2:10" s="11" customFormat="1" ht="15.75" customHeight="1">
      <c r="B298" s="192" t="s">
        <v>156</v>
      </c>
      <c r="C298" s="193" t="s">
        <v>24</v>
      </c>
      <c r="D298" s="193" t="s">
        <v>20</v>
      </c>
      <c r="E298" s="193" t="s">
        <v>288</v>
      </c>
      <c r="F298" s="193" t="s">
        <v>62</v>
      </c>
      <c r="G298" s="193" t="s">
        <v>120</v>
      </c>
      <c r="H298" s="197">
        <v>230</v>
      </c>
      <c r="I298" s="197">
        <v>0</v>
      </c>
      <c r="J298" s="176">
        <f>H298+I298</f>
        <v>230</v>
      </c>
    </row>
    <row r="299" spans="2:10" s="11" customFormat="1" ht="29.25" customHeight="1">
      <c r="B299" s="216" t="s">
        <v>183</v>
      </c>
      <c r="C299" s="195" t="s">
        <v>24</v>
      </c>
      <c r="D299" s="195" t="s">
        <v>20</v>
      </c>
      <c r="E299" s="195" t="s">
        <v>288</v>
      </c>
      <c r="F299" s="195" t="s">
        <v>182</v>
      </c>
      <c r="G299" s="195"/>
      <c r="H299" s="198">
        <f>H300</f>
        <v>40</v>
      </c>
      <c r="I299" s="198">
        <f>I300</f>
        <v>0</v>
      </c>
      <c r="J299" s="196">
        <f>H299+I299</f>
        <v>40</v>
      </c>
    </row>
    <row r="300" spans="2:10" s="11" customFormat="1" ht="15.75" customHeight="1">
      <c r="B300" s="192" t="s">
        <v>156</v>
      </c>
      <c r="C300" s="193" t="s">
        <v>24</v>
      </c>
      <c r="D300" s="193" t="s">
        <v>20</v>
      </c>
      <c r="E300" s="193" t="s">
        <v>288</v>
      </c>
      <c r="F300" s="193" t="s">
        <v>182</v>
      </c>
      <c r="G300" s="193" t="s">
        <v>120</v>
      </c>
      <c r="H300" s="197">
        <v>40</v>
      </c>
      <c r="I300" s="197">
        <v>0</v>
      </c>
      <c r="J300" s="176">
        <f>H300+I300</f>
        <v>40</v>
      </c>
    </row>
    <row r="301" spans="2:10" s="11" customFormat="1" ht="63.75" customHeight="1">
      <c r="B301" s="203" t="s">
        <v>287</v>
      </c>
      <c r="C301" s="193" t="s">
        <v>24</v>
      </c>
      <c r="D301" s="193" t="s">
        <v>20</v>
      </c>
      <c r="E301" s="193" t="s">
        <v>286</v>
      </c>
      <c r="F301" s="193"/>
      <c r="G301" s="193"/>
      <c r="H301" s="197">
        <f>H302</f>
        <v>165</v>
      </c>
      <c r="I301" s="197">
        <f>I302</f>
        <v>0</v>
      </c>
      <c r="J301" s="176">
        <f>H301+I301</f>
        <v>165</v>
      </c>
    </row>
    <row r="302" spans="2:10" s="11" customFormat="1" ht="31.5" customHeight="1">
      <c r="B302" s="216" t="s">
        <v>183</v>
      </c>
      <c r="C302" s="195" t="s">
        <v>24</v>
      </c>
      <c r="D302" s="195" t="s">
        <v>20</v>
      </c>
      <c r="E302" s="195" t="s">
        <v>286</v>
      </c>
      <c r="F302" s="195" t="s">
        <v>182</v>
      </c>
      <c r="G302" s="195"/>
      <c r="H302" s="198">
        <f>H303</f>
        <v>165</v>
      </c>
      <c r="I302" s="198">
        <f>I303</f>
        <v>0</v>
      </c>
      <c r="J302" s="196">
        <f>J303</f>
        <v>165</v>
      </c>
    </row>
    <row r="303" spans="2:10" s="11" customFormat="1" ht="15" customHeight="1">
      <c r="B303" s="192" t="s">
        <v>156</v>
      </c>
      <c r="C303" s="193" t="s">
        <v>24</v>
      </c>
      <c r="D303" s="193" t="s">
        <v>20</v>
      </c>
      <c r="E303" s="193" t="s">
        <v>286</v>
      </c>
      <c r="F303" s="193" t="s">
        <v>182</v>
      </c>
      <c r="G303" s="193" t="s">
        <v>120</v>
      </c>
      <c r="H303" s="197">
        <v>165</v>
      </c>
      <c r="I303" s="197">
        <v>0</v>
      </c>
      <c r="J303" s="176">
        <f>H303+I303</f>
        <v>165</v>
      </c>
    </row>
    <row r="304" spans="2:10" s="11" customFormat="1" ht="30" customHeight="1">
      <c r="B304" s="192" t="s">
        <v>231</v>
      </c>
      <c r="C304" s="193" t="s">
        <v>24</v>
      </c>
      <c r="D304" s="193" t="s">
        <v>20</v>
      </c>
      <c r="E304" s="193" t="s">
        <v>264</v>
      </c>
      <c r="F304" s="193"/>
      <c r="G304" s="193"/>
      <c r="H304" s="197">
        <f>H305</f>
        <v>163.4</v>
      </c>
      <c r="I304" s="197">
        <f>I305</f>
        <v>0</v>
      </c>
      <c r="J304" s="176">
        <f t="shared" si="10"/>
        <v>163.4</v>
      </c>
    </row>
    <row r="305" spans="2:10" s="11" customFormat="1" ht="14.25" customHeight="1">
      <c r="B305" s="194" t="s">
        <v>64</v>
      </c>
      <c r="C305" s="195" t="s">
        <v>24</v>
      </c>
      <c r="D305" s="195" t="s">
        <v>20</v>
      </c>
      <c r="E305" s="195" t="s">
        <v>264</v>
      </c>
      <c r="F305" s="195" t="s">
        <v>62</v>
      </c>
      <c r="G305" s="195"/>
      <c r="H305" s="198">
        <f>H306</f>
        <v>163.4</v>
      </c>
      <c r="I305" s="198">
        <f>I306</f>
        <v>0</v>
      </c>
      <c r="J305" s="196">
        <f t="shared" si="10"/>
        <v>163.4</v>
      </c>
    </row>
    <row r="306" spans="2:10" s="11" customFormat="1" ht="14.25" customHeight="1">
      <c r="B306" s="192" t="s">
        <v>155</v>
      </c>
      <c r="C306" s="193" t="s">
        <v>24</v>
      </c>
      <c r="D306" s="193" t="s">
        <v>20</v>
      </c>
      <c r="E306" s="193" t="s">
        <v>264</v>
      </c>
      <c r="F306" s="193" t="s">
        <v>62</v>
      </c>
      <c r="G306" s="193" t="s">
        <v>119</v>
      </c>
      <c r="H306" s="197">
        <v>163.4</v>
      </c>
      <c r="I306" s="197">
        <v>0</v>
      </c>
      <c r="J306" s="176">
        <f t="shared" si="10"/>
        <v>163.4</v>
      </c>
    </row>
    <row r="307" spans="2:10" ht="31.5" customHeight="1">
      <c r="B307" s="192" t="s">
        <v>139</v>
      </c>
      <c r="C307" s="193" t="s">
        <v>24</v>
      </c>
      <c r="D307" s="193" t="s">
        <v>23</v>
      </c>
      <c r="E307" s="193"/>
      <c r="F307" s="193"/>
      <c r="G307" s="193"/>
      <c r="H307" s="197">
        <f aca="true" t="shared" si="11" ref="H307:I309">H308</f>
        <v>1138.5</v>
      </c>
      <c r="I307" s="197">
        <f t="shared" si="11"/>
        <v>0</v>
      </c>
      <c r="J307" s="176">
        <f t="shared" si="10"/>
        <v>1138.5</v>
      </c>
    </row>
    <row r="308" spans="2:10" ht="15" customHeight="1">
      <c r="B308" s="192" t="s">
        <v>33</v>
      </c>
      <c r="C308" s="193" t="s">
        <v>24</v>
      </c>
      <c r="D308" s="193" t="s">
        <v>23</v>
      </c>
      <c r="E308" s="193" t="s">
        <v>61</v>
      </c>
      <c r="F308" s="193"/>
      <c r="G308" s="193"/>
      <c r="H308" s="197">
        <f t="shared" si="11"/>
        <v>1138.5</v>
      </c>
      <c r="I308" s="197">
        <f t="shared" si="11"/>
        <v>0</v>
      </c>
      <c r="J308" s="176">
        <f t="shared" si="10"/>
        <v>1138.5</v>
      </c>
    </row>
    <row r="309" spans="2:10" ht="28.5" customHeight="1">
      <c r="B309" s="194" t="s">
        <v>58</v>
      </c>
      <c r="C309" s="195" t="s">
        <v>24</v>
      </c>
      <c r="D309" s="195" t="s">
        <v>23</v>
      </c>
      <c r="E309" s="195" t="s">
        <v>61</v>
      </c>
      <c r="F309" s="195" t="s">
        <v>180</v>
      </c>
      <c r="G309" s="195"/>
      <c r="H309" s="198">
        <f t="shared" si="11"/>
        <v>1138.5</v>
      </c>
      <c r="I309" s="198">
        <f t="shared" si="11"/>
        <v>0</v>
      </c>
      <c r="J309" s="196">
        <f t="shared" si="10"/>
        <v>1138.5</v>
      </c>
    </row>
    <row r="310" spans="2:10" ht="14.25" customHeight="1">
      <c r="B310" s="192" t="s">
        <v>155</v>
      </c>
      <c r="C310" s="193" t="s">
        <v>24</v>
      </c>
      <c r="D310" s="193" t="s">
        <v>23</v>
      </c>
      <c r="E310" s="193" t="s">
        <v>61</v>
      </c>
      <c r="F310" s="193" t="s">
        <v>180</v>
      </c>
      <c r="G310" s="193" t="s">
        <v>119</v>
      </c>
      <c r="H310" s="197">
        <v>1138.5</v>
      </c>
      <c r="I310" s="197">
        <v>0</v>
      </c>
      <c r="J310" s="176">
        <f t="shared" si="10"/>
        <v>1138.5</v>
      </c>
    </row>
    <row r="311" spans="2:10" s="1" customFormat="1" ht="12.75" customHeight="1">
      <c r="B311" s="189" t="s">
        <v>16</v>
      </c>
      <c r="C311" s="190">
        <v>10</v>
      </c>
      <c r="D311" s="190"/>
      <c r="E311" s="190"/>
      <c r="F311" s="190"/>
      <c r="G311" s="190"/>
      <c r="H311" s="200">
        <f>H312+H316+H339+H367</f>
        <v>32418.600000000002</v>
      </c>
      <c r="I311" s="200">
        <f>I312+I316+I339+I367</f>
        <v>1033.3</v>
      </c>
      <c r="J311" s="191">
        <f t="shared" si="10"/>
        <v>33451.9</v>
      </c>
    </row>
    <row r="312" spans="2:10" ht="11.25" customHeight="1">
      <c r="B312" s="192" t="s">
        <v>17</v>
      </c>
      <c r="C312" s="193">
        <v>10</v>
      </c>
      <c r="D312" s="193" t="s">
        <v>20</v>
      </c>
      <c r="E312" s="193"/>
      <c r="F312" s="193"/>
      <c r="G312" s="193"/>
      <c r="H312" s="197">
        <f aca="true" t="shared" si="12" ref="H312:I314">H313</f>
        <v>3375.6</v>
      </c>
      <c r="I312" s="197">
        <f t="shared" si="12"/>
        <v>0</v>
      </c>
      <c r="J312" s="176">
        <f t="shared" si="10"/>
        <v>3375.6</v>
      </c>
    </row>
    <row r="313" spans="2:10" ht="30" customHeight="1">
      <c r="B313" s="192" t="s">
        <v>263</v>
      </c>
      <c r="C313" s="193">
        <v>10</v>
      </c>
      <c r="D313" s="193" t="s">
        <v>20</v>
      </c>
      <c r="E313" s="193" t="s">
        <v>86</v>
      </c>
      <c r="F313" s="193"/>
      <c r="G313" s="193"/>
      <c r="H313" s="197">
        <f t="shared" si="12"/>
        <v>3375.6</v>
      </c>
      <c r="I313" s="197">
        <f t="shared" si="12"/>
        <v>0</v>
      </c>
      <c r="J313" s="176">
        <f t="shared" si="10"/>
        <v>3375.6</v>
      </c>
    </row>
    <row r="314" spans="2:10" s="11" customFormat="1" ht="18" customHeight="1">
      <c r="B314" s="212" t="s">
        <v>87</v>
      </c>
      <c r="C314" s="195">
        <v>10</v>
      </c>
      <c r="D314" s="195" t="s">
        <v>20</v>
      </c>
      <c r="E314" s="195" t="s">
        <v>86</v>
      </c>
      <c r="F314" s="195" t="s">
        <v>42</v>
      </c>
      <c r="G314" s="195"/>
      <c r="H314" s="198">
        <f t="shared" si="12"/>
        <v>3375.6</v>
      </c>
      <c r="I314" s="198">
        <f t="shared" si="12"/>
        <v>0</v>
      </c>
      <c r="J314" s="196">
        <f t="shared" si="10"/>
        <v>3375.6</v>
      </c>
    </row>
    <row r="315" spans="2:10" s="11" customFormat="1" ht="13.5" customHeight="1">
      <c r="B315" s="192" t="s">
        <v>155</v>
      </c>
      <c r="C315" s="193">
        <v>10</v>
      </c>
      <c r="D315" s="193" t="s">
        <v>20</v>
      </c>
      <c r="E315" s="193" t="s">
        <v>86</v>
      </c>
      <c r="F315" s="193" t="s">
        <v>42</v>
      </c>
      <c r="G315" s="193" t="s">
        <v>119</v>
      </c>
      <c r="H315" s="197">
        <v>3375.6</v>
      </c>
      <c r="I315" s="197">
        <v>0</v>
      </c>
      <c r="J315" s="176">
        <f t="shared" si="10"/>
        <v>3375.6</v>
      </c>
    </row>
    <row r="316" spans="2:10" ht="17.25" customHeight="1">
      <c r="B316" s="192" t="s">
        <v>41</v>
      </c>
      <c r="C316" s="193">
        <v>10</v>
      </c>
      <c r="D316" s="193" t="s">
        <v>21</v>
      </c>
      <c r="E316" s="193"/>
      <c r="F316" s="193"/>
      <c r="G316" s="193"/>
      <c r="H316" s="176">
        <f>+H323+H332+H326+H329+H317+H320</f>
        <v>11847.000000000002</v>
      </c>
      <c r="I316" s="176">
        <f>+I323+I332+I326+I329+I317+I320</f>
        <v>1015.3</v>
      </c>
      <c r="J316" s="176">
        <f t="shared" si="10"/>
        <v>12862.300000000001</v>
      </c>
    </row>
    <row r="317" spans="2:10" ht="126" customHeight="1">
      <c r="B317" s="220" t="s">
        <v>282</v>
      </c>
      <c r="C317" s="193" t="s">
        <v>45</v>
      </c>
      <c r="D317" s="193" t="s">
        <v>21</v>
      </c>
      <c r="E317" s="193" t="s">
        <v>281</v>
      </c>
      <c r="F317" s="193"/>
      <c r="G317" s="193"/>
      <c r="H317" s="176">
        <f aca="true" t="shared" si="13" ref="H317:J318">H318</f>
        <v>8229.6</v>
      </c>
      <c r="I317" s="176">
        <f t="shared" si="13"/>
        <v>821.5</v>
      </c>
      <c r="J317" s="176">
        <f t="shared" si="13"/>
        <v>9051.1</v>
      </c>
    </row>
    <row r="318" spans="2:10" ht="17.25" customHeight="1">
      <c r="B318" s="194" t="s">
        <v>87</v>
      </c>
      <c r="C318" s="195" t="s">
        <v>45</v>
      </c>
      <c r="D318" s="195" t="s">
        <v>21</v>
      </c>
      <c r="E318" s="195" t="s">
        <v>281</v>
      </c>
      <c r="F318" s="195" t="s">
        <v>42</v>
      </c>
      <c r="G318" s="195"/>
      <c r="H318" s="196">
        <f t="shared" si="13"/>
        <v>8229.6</v>
      </c>
      <c r="I318" s="196">
        <f t="shared" si="13"/>
        <v>821.5</v>
      </c>
      <c r="J318" s="196">
        <f t="shared" si="13"/>
        <v>9051.1</v>
      </c>
    </row>
    <row r="319" spans="2:10" ht="17.25" customHeight="1">
      <c r="B319" s="192" t="s">
        <v>156</v>
      </c>
      <c r="C319" s="193" t="s">
        <v>45</v>
      </c>
      <c r="D319" s="193" t="s">
        <v>21</v>
      </c>
      <c r="E319" s="193" t="s">
        <v>281</v>
      </c>
      <c r="F319" s="193" t="s">
        <v>42</v>
      </c>
      <c r="G319" s="193" t="s">
        <v>120</v>
      </c>
      <c r="H319" s="176">
        <v>8229.6</v>
      </c>
      <c r="I319" s="176">
        <v>821.5</v>
      </c>
      <c r="J319" s="176">
        <f>H319+I319</f>
        <v>9051.1</v>
      </c>
    </row>
    <row r="320" spans="2:10" ht="97.5" customHeight="1">
      <c r="B320" s="93" t="s">
        <v>305</v>
      </c>
      <c r="C320" s="193" t="s">
        <v>45</v>
      </c>
      <c r="D320" s="193" t="s">
        <v>21</v>
      </c>
      <c r="E320" s="193" t="s">
        <v>304</v>
      </c>
      <c r="F320" s="193"/>
      <c r="G320" s="193"/>
      <c r="H320" s="176">
        <f>H321</f>
        <v>1368.1</v>
      </c>
      <c r="I320" s="176">
        <f>I321</f>
        <v>193.8</v>
      </c>
      <c r="J320" s="176">
        <f>H320+I320</f>
        <v>1561.8999999999999</v>
      </c>
    </row>
    <row r="321" spans="2:10" ht="17.25" customHeight="1">
      <c r="B321" s="194" t="s">
        <v>87</v>
      </c>
      <c r="C321" s="195" t="s">
        <v>45</v>
      </c>
      <c r="D321" s="195" t="s">
        <v>21</v>
      </c>
      <c r="E321" s="195" t="s">
        <v>304</v>
      </c>
      <c r="F321" s="195" t="s">
        <v>42</v>
      </c>
      <c r="G321" s="195"/>
      <c r="H321" s="196">
        <f>H322</f>
        <v>1368.1</v>
      </c>
      <c r="I321" s="196">
        <f>I322</f>
        <v>193.8</v>
      </c>
      <c r="J321" s="196">
        <f>J322</f>
        <v>1561.8999999999999</v>
      </c>
    </row>
    <row r="322" spans="2:10" ht="17.25" customHeight="1">
      <c r="B322" s="192" t="s">
        <v>156</v>
      </c>
      <c r="C322" s="193" t="s">
        <v>45</v>
      </c>
      <c r="D322" s="193" t="s">
        <v>21</v>
      </c>
      <c r="E322" s="193" t="s">
        <v>304</v>
      </c>
      <c r="F322" s="193" t="s">
        <v>42</v>
      </c>
      <c r="G322" s="193" t="s">
        <v>120</v>
      </c>
      <c r="H322" s="176">
        <v>1368.1</v>
      </c>
      <c r="I322" s="176">
        <v>193.8</v>
      </c>
      <c r="J322" s="176">
        <f>H322+I322</f>
        <v>1561.8999999999999</v>
      </c>
    </row>
    <row r="323" spans="2:10" ht="30.75" customHeight="1">
      <c r="B323" s="225" t="s">
        <v>204</v>
      </c>
      <c r="C323" s="193" t="s">
        <v>45</v>
      </c>
      <c r="D323" s="193" t="s">
        <v>21</v>
      </c>
      <c r="E323" s="193" t="s">
        <v>96</v>
      </c>
      <c r="F323" s="193"/>
      <c r="G323" s="193"/>
      <c r="H323" s="197">
        <f>H324</f>
        <v>200</v>
      </c>
      <c r="I323" s="197">
        <f>I324</f>
        <v>0</v>
      </c>
      <c r="J323" s="176">
        <f t="shared" si="10"/>
        <v>200</v>
      </c>
    </row>
    <row r="324" spans="2:10" s="11" customFormat="1" ht="18.75" customHeight="1">
      <c r="B324" s="212" t="s">
        <v>87</v>
      </c>
      <c r="C324" s="195" t="s">
        <v>45</v>
      </c>
      <c r="D324" s="195" t="s">
        <v>21</v>
      </c>
      <c r="E324" s="195" t="s">
        <v>96</v>
      </c>
      <c r="F324" s="195" t="s">
        <v>42</v>
      </c>
      <c r="G324" s="195"/>
      <c r="H324" s="198">
        <f>H325</f>
        <v>200</v>
      </c>
      <c r="I324" s="198">
        <f>I325</f>
        <v>0</v>
      </c>
      <c r="J324" s="196">
        <f t="shared" si="10"/>
        <v>200</v>
      </c>
    </row>
    <row r="325" spans="2:10" s="11" customFormat="1" ht="15.75" customHeight="1">
      <c r="B325" s="192" t="s">
        <v>155</v>
      </c>
      <c r="C325" s="193" t="s">
        <v>45</v>
      </c>
      <c r="D325" s="193" t="s">
        <v>21</v>
      </c>
      <c r="E325" s="193" t="s">
        <v>96</v>
      </c>
      <c r="F325" s="193" t="s">
        <v>42</v>
      </c>
      <c r="G325" s="193" t="s">
        <v>119</v>
      </c>
      <c r="H325" s="197">
        <v>200</v>
      </c>
      <c r="I325" s="197">
        <v>0</v>
      </c>
      <c r="J325" s="176">
        <f t="shared" si="10"/>
        <v>200</v>
      </c>
    </row>
    <row r="326" spans="2:10" s="11" customFormat="1" ht="90.75" customHeight="1">
      <c r="B326" s="192" t="s">
        <v>252</v>
      </c>
      <c r="C326" s="193" t="s">
        <v>45</v>
      </c>
      <c r="D326" s="193" t="s">
        <v>21</v>
      </c>
      <c r="E326" s="193" t="s">
        <v>251</v>
      </c>
      <c r="F326" s="193"/>
      <c r="G326" s="193"/>
      <c r="H326" s="197">
        <f>H327</f>
        <v>70</v>
      </c>
      <c r="I326" s="197">
        <f>I327</f>
        <v>0</v>
      </c>
      <c r="J326" s="176">
        <f t="shared" si="10"/>
        <v>70</v>
      </c>
    </row>
    <row r="327" spans="2:10" s="11" customFormat="1" ht="15" customHeight="1">
      <c r="B327" s="194" t="s">
        <v>87</v>
      </c>
      <c r="C327" s="195" t="s">
        <v>45</v>
      </c>
      <c r="D327" s="195" t="s">
        <v>21</v>
      </c>
      <c r="E327" s="195" t="s">
        <v>251</v>
      </c>
      <c r="F327" s="195" t="s">
        <v>42</v>
      </c>
      <c r="G327" s="195"/>
      <c r="H327" s="198">
        <f>H328</f>
        <v>70</v>
      </c>
      <c r="I327" s="198">
        <f>I328</f>
        <v>0</v>
      </c>
      <c r="J327" s="196">
        <f t="shared" si="10"/>
        <v>70</v>
      </c>
    </row>
    <row r="328" spans="2:10" s="11" customFormat="1" ht="15" customHeight="1">
      <c r="B328" s="192" t="s">
        <v>155</v>
      </c>
      <c r="C328" s="193" t="s">
        <v>45</v>
      </c>
      <c r="D328" s="193" t="s">
        <v>21</v>
      </c>
      <c r="E328" s="193" t="s">
        <v>251</v>
      </c>
      <c r="F328" s="193" t="s">
        <v>42</v>
      </c>
      <c r="G328" s="193" t="s">
        <v>119</v>
      </c>
      <c r="H328" s="197">
        <v>70</v>
      </c>
      <c r="I328" s="197">
        <v>0</v>
      </c>
      <c r="J328" s="176">
        <f t="shared" si="10"/>
        <v>70</v>
      </c>
    </row>
    <row r="329" spans="2:10" s="11" customFormat="1" ht="47.25" customHeight="1">
      <c r="B329" s="192" t="s">
        <v>253</v>
      </c>
      <c r="C329" s="193" t="s">
        <v>45</v>
      </c>
      <c r="D329" s="193" t="s">
        <v>21</v>
      </c>
      <c r="E329" s="193" t="s">
        <v>254</v>
      </c>
      <c r="F329" s="193"/>
      <c r="G329" s="193"/>
      <c r="H329" s="197">
        <f>H330</f>
        <v>48</v>
      </c>
      <c r="I329" s="197">
        <f>I330</f>
        <v>0</v>
      </c>
      <c r="J329" s="176">
        <f t="shared" si="10"/>
        <v>48</v>
      </c>
    </row>
    <row r="330" spans="2:10" s="11" customFormat="1" ht="15.75" customHeight="1">
      <c r="B330" s="194" t="s">
        <v>87</v>
      </c>
      <c r="C330" s="195" t="s">
        <v>45</v>
      </c>
      <c r="D330" s="195" t="s">
        <v>21</v>
      </c>
      <c r="E330" s="195" t="s">
        <v>254</v>
      </c>
      <c r="F330" s="195" t="s">
        <v>42</v>
      </c>
      <c r="G330" s="195"/>
      <c r="H330" s="198">
        <f>H331</f>
        <v>48</v>
      </c>
      <c r="I330" s="198">
        <f>I331</f>
        <v>0</v>
      </c>
      <c r="J330" s="196">
        <f t="shared" si="10"/>
        <v>48</v>
      </c>
    </row>
    <row r="331" spans="2:10" s="11" customFormat="1" ht="15" customHeight="1">
      <c r="B331" s="192" t="s">
        <v>155</v>
      </c>
      <c r="C331" s="193" t="s">
        <v>45</v>
      </c>
      <c r="D331" s="193" t="s">
        <v>21</v>
      </c>
      <c r="E331" s="193" t="s">
        <v>254</v>
      </c>
      <c r="F331" s="193" t="s">
        <v>42</v>
      </c>
      <c r="G331" s="193" t="s">
        <v>119</v>
      </c>
      <c r="H331" s="197">
        <v>48</v>
      </c>
      <c r="I331" s="197">
        <v>0</v>
      </c>
      <c r="J331" s="176">
        <f t="shared" si="10"/>
        <v>48</v>
      </c>
    </row>
    <row r="332" spans="2:10" s="11" customFormat="1" ht="32.25" customHeight="1">
      <c r="B332" s="192" t="s">
        <v>299</v>
      </c>
      <c r="C332" s="193" t="s">
        <v>45</v>
      </c>
      <c r="D332" s="193" t="s">
        <v>21</v>
      </c>
      <c r="E332" s="193" t="s">
        <v>278</v>
      </c>
      <c r="F332" s="193"/>
      <c r="G332" s="193"/>
      <c r="H332" s="197">
        <f>H333+H336</f>
        <v>1931.3</v>
      </c>
      <c r="I332" s="197">
        <f>I333+I336</f>
        <v>0</v>
      </c>
      <c r="J332" s="176">
        <f>H332+I332</f>
        <v>1931.3</v>
      </c>
    </row>
    <row r="333" spans="2:10" s="11" customFormat="1" ht="30" customHeight="1">
      <c r="B333" s="192" t="s">
        <v>298</v>
      </c>
      <c r="C333" s="193" t="s">
        <v>45</v>
      </c>
      <c r="D333" s="193" t="s">
        <v>21</v>
      </c>
      <c r="E333" s="193" t="s">
        <v>297</v>
      </c>
      <c r="F333" s="193"/>
      <c r="G333" s="193"/>
      <c r="H333" s="197">
        <f>H334</f>
        <v>1288.3</v>
      </c>
      <c r="I333" s="197">
        <f>I334</f>
        <v>0</v>
      </c>
      <c r="J333" s="176">
        <f>H333+I333</f>
        <v>1288.3</v>
      </c>
    </row>
    <row r="334" spans="2:10" s="11" customFormat="1" ht="18" customHeight="1">
      <c r="B334" s="194" t="s">
        <v>87</v>
      </c>
      <c r="C334" s="195" t="s">
        <v>45</v>
      </c>
      <c r="D334" s="195" t="s">
        <v>21</v>
      </c>
      <c r="E334" s="195" t="s">
        <v>297</v>
      </c>
      <c r="F334" s="195" t="s">
        <v>42</v>
      </c>
      <c r="G334" s="195"/>
      <c r="H334" s="198">
        <f>H335</f>
        <v>1288.3</v>
      </c>
      <c r="I334" s="198">
        <f>I335</f>
        <v>0</v>
      </c>
      <c r="J334" s="196">
        <f>J335</f>
        <v>1288.3</v>
      </c>
    </row>
    <row r="335" spans="2:10" s="11" customFormat="1" ht="16.5" customHeight="1">
      <c r="B335" s="192" t="s">
        <v>156</v>
      </c>
      <c r="C335" s="193" t="s">
        <v>45</v>
      </c>
      <c r="D335" s="193" t="s">
        <v>21</v>
      </c>
      <c r="E335" s="193" t="s">
        <v>297</v>
      </c>
      <c r="F335" s="193" t="s">
        <v>42</v>
      </c>
      <c r="G335" s="193" t="s">
        <v>120</v>
      </c>
      <c r="H335" s="197">
        <v>1288.3</v>
      </c>
      <c r="I335" s="197">
        <v>0</v>
      </c>
      <c r="J335" s="176">
        <f>H335+I335</f>
        <v>1288.3</v>
      </c>
    </row>
    <row r="336" spans="2:10" s="11" customFormat="1" ht="48" customHeight="1">
      <c r="B336" s="192" t="s">
        <v>229</v>
      </c>
      <c r="C336" s="193" t="s">
        <v>45</v>
      </c>
      <c r="D336" s="193" t="s">
        <v>21</v>
      </c>
      <c r="E336" s="38" t="s">
        <v>216</v>
      </c>
      <c r="F336" s="193"/>
      <c r="G336" s="193"/>
      <c r="H336" s="197">
        <f>H337</f>
        <v>643</v>
      </c>
      <c r="I336" s="197">
        <f>I337</f>
        <v>0</v>
      </c>
      <c r="J336" s="176">
        <f t="shared" si="10"/>
        <v>643</v>
      </c>
    </row>
    <row r="337" spans="2:10" s="11" customFormat="1" ht="16.5" customHeight="1">
      <c r="B337" s="212" t="s">
        <v>87</v>
      </c>
      <c r="C337" s="195" t="s">
        <v>45</v>
      </c>
      <c r="D337" s="195" t="s">
        <v>21</v>
      </c>
      <c r="E337" s="55" t="s">
        <v>216</v>
      </c>
      <c r="F337" s="195" t="s">
        <v>42</v>
      </c>
      <c r="G337" s="195"/>
      <c r="H337" s="198">
        <f>H338</f>
        <v>643</v>
      </c>
      <c r="I337" s="198">
        <f>I338</f>
        <v>0</v>
      </c>
      <c r="J337" s="196">
        <f t="shared" si="10"/>
        <v>643</v>
      </c>
    </row>
    <row r="338" spans="2:10" s="11" customFormat="1" ht="15" customHeight="1">
      <c r="B338" s="192" t="s">
        <v>155</v>
      </c>
      <c r="C338" s="193" t="s">
        <v>45</v>
      </c>
      <c r="D338" s="193" t="s">
        <v>21</v>
      </c>
      <c r="E338" s="38" t="s">
        <v>216</v>
      </c>
      <c r="F338" s="193" t="s">
        <v>42</v>
      </c>
      <c r="G338" s="193" t="s">
        <v>119</v>
      </c>
      <c r="H338" s="197">
        <v>643</v>
      </c>
      <c r="I338" s="197">
        <v>0</v>
      </c>
      <c r="J338" s="176">
        <f t="shared" si="10"/>
        <v>643</v>
      </c>
    </row>
    <row r="339" spans="2:10" ht="15" customHeight="1">
      <c r="B339" s="192" t="s">
        <v>171</v>
      </c>
      <c r="C339" s="193">
        <v>10</v>
      </c>
      <c r="D339" s="193" t="s">
        <v>23</v>
      </c>
      <c r="E339" s="193"/>
      <c r="F339" s="193"/>
      <c r="G339" s="193"/>
      <c r="H339" s="197">
        <f>H340+H346+H349+H358+H364+H352+H355+H361+H343</f>
        <v>16034.5</v>
      </c>
      <c r="I339" s="197">
        <f>I340+I346+I349+I358+I364+I352+I355+I361+I343</f>
        <v>0</v>
      </c>
      <c r="J339" s="176">
        <f t="shared" si="10"/>
        <v>16034.5</v>
      </c>
    </row>
    <row r="340" spans="2:10" ht="46.5" customHeight="1">
      <c r="B340" s="192" t="s">
        <v>89</v>
      </c>
      <c r="C340" s="193">
        <v>10</v>
      </c>
      <c r="D340" s="193" t="s">
        <v>23</v>
      </c>
      <c r="E340" s="193" t="s">
        <v>88</v>
      </c>
      <c r="F340" s="195"/>
      <c r="G340" s="195"/>
      <c r="H340" s="197">
        <f>H341</f>
        <v>117.8</v>
      </c>
      <c r="I340" s="197">
        <f>I341</f>
        <v>0</v>
      </c>
      <c r="J340" s="176">
        <f t="shared" si="10"/>
        <v>117.8</v>
      </c>
    </row>
    <row r="341" spans="2:12" ht="13.5" customHeight="1">
      <c r="B341" s="212" t="s">
        <v>87</v>
      </c>
      <c r="C341" s="195">
        <v>10</v>
      </c>
      <c r="D341" s="195" t="s">
        <v>23</v>
      </c>
      <c r="E341" s="195" t="s">
        <v>88</v>
      </c>
      <c r="F341" s="195" t="s">
        <v>42</v>
      </c>
      <c r="G341" s="195"/>
      <c r="H341" s="198">
        <f>H342</f>
        <v>117.8</v>
      </c>
      <c r="I341" s="198">
        <f>I342</f>
        <v>0</v>
      </c>
      <c r="J341" s="196">
        <f t="shared" si="10"/>
        <v>117.8</v>
      </c>
      <c r="K341" s="33"/>
      <c r="L341" s="33"/>
    </row>
    <row r="342" spans="2:12" ht="13.5" customHeight="1">
      <c r="B342" s="192" t="s">
        <v>156</v>
      </c>
      <c r="C342" s="193">
        <v>10</v>
      </c>
      <c r="D342" s="193" t="s">
        <v>23</v>
      </c>
      <c r="E342" s="193" t="s">
        <v>88</v>
      </c>
      <c r="F342" s="193" t="s">
        <v>42</v>
      </c>
      <c r="G342" s="193" t="s">
        <v>120</v>
      </c>
      <c r="H342" s="197">
        <v>117.8</v>
      </c>
      <c r="I342" s="197">
        <v>0</v>
      </c>
      <c r="J342" s="176">
        <f t="shared" si="10"/>
        <v>117.8</v>
      </c>
      <c r="K342" s="33"/>
      <c r="L342" s="33"/>
    </row>
    <row r="343" spans="2:12" ht="81.75" customHeight="1">
      <c r="B343" s="93" t="s">
        <v>270</v>
      </c>
      <c r="C343" s="193" t="s">
        <v>45</v>
      </c>
      <c r="D343" s="193" t="s">
        <v>23</v>
      </c>
      <c r="E343" s="193" t="s">
        <v>269</v>
      </c>
      <c r="F343" s="193"/>
      <c r="G343" s="193"/>
      <c r="H343" s="197">
        <f aca="true" t="shared" si="14" ref="H343:J344">H344</f>
        <v>4131.6</v>
      </c>
      <c r="I343" s="197">
        <f t="shared" si="14"/>
        <v>0</v>
      </c>
      <c r="J343" s="176">
        <f t="shared" si="14"/>
        <v>4131.6</v>
      </c>
      <c r="K343" s="33"/>
      <c r="L343" s="33"/>
    </row>
    <row r="344" spans="2:12" ht="29.25" customHeight="1">
      <c r="B344" s="194" t="s">
        <v>58</v>
      </c>
      <c r="C344" s="195" t="s">
        <v>45</v>
      </c>
      <c r="D344" s="195" t="s">
        <v>23</v>
      </c>
      <c r="E344" s="195" t="s">
        <v>269</v>
      </c>
      <c r="F344" s="195" t="s">
        <v>180</v>
      </c>
      <c r="G344" s="195"/>
      <c r="H344" s="198">
        <f t="shared" si="14"/>
        <v>4131.6</v>
      </c>
      <c r="I344" s="198">
        <f t="shared" si="14"/>
        <v>0</v>
      </c>
      <c r="J344" s="196">
        <f t="shared" si="14"/>
        <v>4131.6</v>
      </c>
      <c r="K344" s="33"/>
      <c r="L344" s="33"/>
    </row>
    <row r="345" spans="2:12" ht="18.75" customHeight="1">
      <c r="B345" s="192" t="s">
        <v>156</v>
      </c>
      <c r="C345" s="193" t="s">
        <v>45</v>
      </c>
      <c r="D345" s="193" t="s">
        <v>23</v>
      </c>
      <c r="E345" s="193" t="s">
        <v>269</v>
      </c>
      <c r="F345" s="193" t="s">
        <v>180</v>
      </c>
      <c r="G345" s="193" t="s">
        <v>120</v>
      </c>
      <c r="H345" s="197">
        <v>4131.6</v>
      </c>
      <c r="I345" s="197">
        <v>0</v>
      </c>
      <c r="J345" s="176">
        <f>H345+I345</f>
        <v>4131.6</v>
      </c>
      <c r="K345" s="33"/>
      <c r="L345" s="33"/>
    </row>
    <row r="346" spans="2:12" ht="65.25" customHeight="1">
      <c r="B346" s="192" t="s">
        <v>205</v>
      </c>
      <c r="C346" s="193" t="s">
        <v>45</v>
      </c>
      <c r="D346" s="193" t="s">
        <v>23</v>
      </c>
      <c r="E346" s="193" t="s">
        <v>166</v>
      </c>
      <c r="F346" s="193"/>
      <c r="G346" s="193"/>
      <c r="H346" s="197">
        <f>H347</f>
        <v>60</v>
      </c>
      <c r="I346" s="197">
        <f>I347</f>
        <v>0</v>
      </c>
      <c r="J346" s="176">
        <f t="shared" si="10"/>
        <v>60</v>
      </c>
      <c r="K346" s="33"/>
      <c r="L346" s="33"/>
    </row>
    <row r="347" spans="2:12" ht="15.75" customHeight="1">
      <c r="B347" s="212" t="s">
        <v>87</v>
      </c>
      <c r="C347" s="195" t="s">
        <v>45</v>
      </c>
      <c r="D347" s="195" t="s">
        <v>23</v>
      </c>
      <c r="E347" s="195" t="s">
        <v>166</v>
      </c>
      <c r="F347" s="195" t="s">
        <v>42</v>
      </c>
      <c r="G347" s="195"/>
      <c r="H347" s="198">
        <f>H348</f>
        <v>60</v>
      </c>
      <c r="I347" s="198">
        <f>I348</f>
        <v>0</v>
      </c>
      <c r="J347" s="196">
        <f t="shared" si="10"/>
        <v>60</v>
      </c>
      <c r="K347" s="33"/>
      <c r="L347" s="33"/>
    </row>
    <row r="348" spans="2:12" ht="15" customHeight="1">
      <c r="B348" s="192" t="s">
        <v>155</v>
      </c>
      <c r="C348" s="193" t="s">
        <v>45</v>
      </c>
      <c r="D348" s="193" t="s">
        <v>23</v>
      </c>
      <c r="E348" s="193" t="s">
        <v>166</v>
      </c>
      <c r="F348" s="193" t="s">
        <v>42</v>
      </c>
      <c r="G348" s="193" t="s">
        <v>119</v>
      </c>
      <c r="H348" s="197">
        <v>60</v>
      </c>
      <c r="I348" s="197">
        <v>0</v>
      </c>
      <c r="J348" s="176">
        <f t="shared" si="10"/>
        <v>60</v>
      </c>
      <c r="K348" s="33"/>
      <c r="L348" s="33"/>
    </row>
    <row r="349" spans="2:12" ht="90.75" customHeight="1">
      <c r="B349" s="215" t="s">
        <v>91</v>
      </c>
      <c r="C349" s="193" t="s">
        <v>45</v>
      </c>
      <c r="D349" s="193" t="s">
        <v>23</v>
      </c>
      <c r="E349" s="193" t="s">
        <v>90</v>
      </c>
      <c r="F349" s="193"/>
      <c r="G349" s="193"/>
      <c r="H349" s="197">
        <f>H350</f>
        <v>4460.9</v>
      </c>
      <c r="I349" s="197">
        <f>I350</f>
        <v>0</v>
      </c>
      <c r="J349" s="176">
        <f t="shared" si="10"/>
        <v>4460.9</v>
      </c>
      <c r="K349" s="33"/>
      <c r="L349" s="29"/>
    </row>
    <row r="350" spans="2:10" ht="29.25" customHeight="1">
      <c r="B350" s="216" t="s">
        <v>183</v>
      </c>
      <c r="C350" s="195" t="s">
        <v>45</v>
      </c>
      <c r="D350" s="195" t="s">
        <v>23</v>
      </c>
      <c r="E350" s="195" t="s">
        <v>90</v>
      </c>
      <c r="F350" s="195" t="s">
        <v>182</v>
      </c>
      <c r="G350" s="195"/>
      <c r="H350" s="198">
        <f>H351</f>
        <v>4460.9</v>
      </c>
      <c r="I350" s="198">
        <f>I351</f>
        <v>0</v>
      </c>
      <c r="J350" s="196">
        <f t="shared" si="10"/>
        <v>4460.9</v>
      </c>
    </row>
    <row r="351" spans="2:10" ht="18.75" customHeight="1">
      <c r="B351" s="192" t="s">
        <v>156</v>
      </c>
      <c r="C351" s="193" t="s">
        <v>45</v>
      </c>
      <c r="D351" s="193" t="s">
        <v>23</v>
      </c>
      <c r="E351" s="193" t="s">
        <v>90</v>
      </c>
      <c r="F351" s="193" t="s">
        <v>182</v>
      </c>
      <c r="G351" s="193" t="s">
        <v>120</v>
      </c>
      <c r="H351" s="197">
        <v>4460.9</v>
      </c>
      <c r="I351" s="197">
        <v>0</v>
      </c>
      <c r="J351" s="176">
        <f t="shared" si="10"/>
        <v>4460.9</v>
      </c>
    </row>
    <row r="352" spans="2:10" ht="164.25" customHeight="1">
      <c r="B352" s="220" t="s">
        <v>197</v>
      </c>
      <c r="C352" s="193" t="s">
        <v>45</v>
      </c>
      <c r="D352" s="193" t="s">
        <v>23</v>
      </c>
      <c r="E352" s="193" t="s">
        <v>189</v>
      </c>
      <c r="F352" s="193"/>
      <c r="G352" s="193"/>
      <c r="H352" s="197">
        <f>H353</f>
        <v>162.7</v>
      </c>
      <c r="I352" s="197">
        <f>I353</f>
        <v>0</v>
      </c>
      <c r="J352" s="176">
        <f t="shared" si="10"/>
        <v>162.7</v>
      </c>
    </row>
    <row r="353" spans="2:10" ht="12.75" customHeight="1">
      <c r="B353" s="212" t="s">
        <v>87</v>
      </c>
      <c r="C353" s="195" t="s">
        <v>45</v>
      </c>
      <c r="D353" s="195" t="s">
        <v>23</v>
      </c>
      <c r="E353" s="195" t="s">
        <v>189</v>
      </c>
      <c r="F353" s="195" t="s">
        <v>42</v>
      </c>
      <c r="G353" s="195"/>
      <c r="H353" s="198">
        <f>H354</f>
        <v>162.7</v>
      </c>
      <c r="I353" s="198">
        <f>I354</f>
        <v>0</v>
      </c>
      <c r="J353" s="196">
        <f t="shared" si="10"/>
        <v>162.7</v>
      </c>
    </row>
    <row r="354" spans="2:10" ht="15.75" customHeight="1">
      <c r="B354" s="192" t="s">
        <v>156</v>
      </c>
      <c r="C354" s="193" t="s">
        <v>45</v>
      </c>
      <c r="D354" s="193" t="s">
        <v>23</v>
      </c>
      <c r="E354" s="193" t="s">
        <v>189</v>
      </c>
      <c r="F354" s="193" t="s">
        <v>42</v>
      </c>
      <c r="G354" s="193" t="s">
        <v>120</v>
      </c>
      <c r="H354" s="197">
        <v>162.7</v>
      </c>
      <c r="I354" s="197">
        <v>0</v>
      </c>
      <c r="J354" s="176">
        <f t="shared" si="10"/>
        <v>162.7</v>
      </c>
    </row>
    <row r="355" spans="2:10" ht="95.25" customHeight="1">
      <c r="B355" s="192" t="s">
        <v>198</v>
      </c>
      <c r="C355" s="193" t="s">
        <v>45</v>
      </c>
      <c r="D355" s="193" t="s">
        <v>23</v>
      </c>
      <c r="E355" s="193" t="s">
        <v>188</v>
      </c>
      <c r="F355" s="193"/>
      <c r="G355" s="193"/>
      <c r="H355" s="197">
        <f>H356</f>
        <v>278.6</v>
      </c>
      <c r="I355" s="197">
        <f>I356</f>
        <v>0</v>
      </c>
      <c r="J355" s="176">
        <f t="shared" si="10"/>
        <v>278.6</v>
      </c>
    </row>
    <row r="356" spans="2:10" ht="17.25" customHeight="1">
      <c r="B356" s="212" t="s">
        <v>87</v>
      </c>
      <c r="C356" s="195" t="s">
        <v>45</v>
      </c>
      <c r="D356" s="195" t="s">
        <v>23</v>
      </c>
      <c r="E356" s="195" t="s">
        <v>188</v>
      </c>
      <c r="F356" s="195" t="s">
        <v>42</v>
      </c>
      <c r="G356" s="195"/>
      <c r="H356" s="198">
        <f>H357</f>
        <v>278.6</v>
      </c>
      <c r="I356" s="198">
        <f>I357</f>
        <v>0</v>
      </c>
      <c r="J356" s="196">
        <f t="shared" si="10"/>
        <v>278.6</v>
      </c>
    </row>
    <row r="357" spans="2:10" ht="18.75" customHeight="1">
      <c r="B357" s="192" t="s">
        <v>156</v>
      </c>
      <c r="C357" s="193" t="s">
        <v>45</v>
      </c>
      <c r="D357" s="193" t="s">
        <v>23</v>
      </c>
      <c r="E357" s="193" t="s">
        <v>188</v>
      </c>
      <c r="F357" s="193" t="s">
        <v>42</v>
      </c>
      <c r="G357" s="193" t="s">
        <v>120</v>
      </c>
      <c r="H357" s="197">
        <v>278.6</v>
      </c>
      <c r="I357" s="197">
        <v>0</v>
      </c>
      <c r="J357" s="176">
        <f t="shared" si="10"/>
        <v>278.6</v>
      </c>
    </row>
    <row r="358" spans="2:10" ht="50.25" customHeight="1">
      <c r="B358" s="192" t="s">
        <v>186</v>
      </c>
      <c r="C358" s="193" t="s">
        <v>45</v>
      </c>
      <c r="D358" s="193" t="s">
        <v>23</v>
      </c>
      <c r="E358" s="193" t="s">
        <v>187</v>
      </c>
      <c r="F358" s="193"/>
      <c r="G358" s="193"/>
      <c r="H358" s="197">
        <f>H359</f>
        <v>6622.9</v>
      </c>
      <c r="I358" s="197">
        <f>I359</f>
        <v>0</v>
      </c>
      <c r="J358" s="176">
        <f t="shared" si="10"/>
        <v>6622.9</v>
      </c>
    </row>
    <row r="359" spans="2:10" s="11" customFormat="1" ht="13.5" customHeight="1">
      <c r="B359" s="212" t="s">
        <v>87</v>
      </c>
      <c r="C359" s="195" t="s">
        <v>45</v>
      </c>
      <c r="D359" s="195" t="s">
        <v>23</v>
      </c>
      <c r="E359" s="195" t="s">
        <v>187</v>
      </c>
      <c r="F359" s="195" t="s">
        <v>42</v>
      </c>
      <c r="G359" s="195"/>
      <c r="H359" s="198">
        <f>H360</f>
        <v>6622.9</v>
      </c>
      <c r="I359" s="198">
        <f>I360</f>
        <v>0</v>
      </c>
      <c r="J359" s="196">
        <f t="shared" si="10"/>
        <v>6622.9</v>
      </c>
    </row>
    <row r="360" spans="2:10" s="11" customFormat="1" ht="15" customHeight="1">
      <c r="B360" s="192" t="s">
        <v>156</v>
      </c>
      <c r="C360" s="193" t="s">
        <v>45</v>
      </c>
      <c r="D360" s="193" t="s">
        <v>23</v>
      </c>
      <c r="E360" s="193" t="s">
        <v>187</v>
      </c>
      <c r="F360" s="193" t="s">
        <v>42</v>
      </c>
      <c r="G360" s="193" t="s">
        <v>120</v>
      </c>
      <c r="H360" s="197">
        <v>6622.9</v>
      </c>
      <c r="I360" s="197">
        <v>0</v>
      </c>
      <c r="J360" s="176">
        <f t="shared" si="10"/>
        <v>6622.9</v>
      </c>
    </row>
    <row r="361" spans="2:10" s="11" customFormat="1" ht="77.25" customHeight="1">
      <c r="B361" s="192" t="s">
        <v>199</v>
      </c>
      <c r="C361" s="193" t="s">
        <v>45</v>
      </c>
      <c r="D361" s="193" t="s">
        <v>23</v>
      </c>
      <c r="E361" s="193" t="s">
        <v>200</v>
      </c>
      <c r="F361" s="193"/>
      <c r="G361" s="193"/>
      <c r="H361" s="197">
        <f>H362</f>
        <v>50</v>
      </c>
      <c r="I361" s="197">
        <f>I362</f>
        <v>0</v>
      </c>
      <c r="J361" s="176">
        <f t="shared" si="10"/>
        <v>50</v>
      </c>
    </row>
    <row r="362" spans="2:10" s="11" customFormat="1" ht="13.5" customHeight="1">
      <c r="B362" s="194" t="s">
        <v>87</v>
      </c>
      <c r="C362" s="195" t="s">
        <v>45</v>
      </c>
      <c r="D362" s="195" t="s">
        <v>23</v>
      </c>
      <c r="E362" s="195" t="s">
        <v>200</v>
      </c>
      <c r="F362" s="195" t="s">
        <v>42</v>
      </c>
      <c r="G362" s="195"/>
      <c r="H362" s="198">
        <f>H363</f>
        <v>50</v>
      </c>
      <c r="I362" s="198">
        <f>I363</f>
        <v>0</v>
      </c>
      <c r="J362" s="196">
        <f t="shared" si="10"/>
        <v>50</v>
      </c>
    </row>
    <row r="363" spans="2:10" s="11" customFormat="1" ht="13.5" customHeight="1">
      <c r="B363" s="192" t="s">
        <v>156</v>
      </c>
      <c r="C363" s="193" t="s">
        <v>45</v>
      </c>
      <c r="D363" s="193" t="s">
        <v>23</v>
      </c>
      <c r="E363" s="193" t="s">
        <v>200</v>
      </c>
      <c r="F363" s="193" t="s">
        <v>42</v>
      </c>
      <c r="G363" s="193" t="s">
        <v>120</v>
      </c>
      <c r="H363" s="197">
        <v>50</v>
      </c>
      <c r="I363" s="197">
        <v>0</v>
      </c>
      <c r="J363" s="176">
        <f t="shared" si="10"/>
        <v>50</v>
      </c>
    </row>
    <row r="364" spans="2:10" ht="80.25" customHeight="1">
      <c r="B364" s="192" t="s">
        <v>227</v>
      </c>
      <c r="C364" s="193" t="s">
        <v>45</v>
      </c>
      <c r="D364" s="193" t="s">
        <v>23</v>
      </c>
      <c r="E364" s="193" t="s">
        <v>185</v>
      </c>
      <c r="F364" s="193"/>
      <c r="G364" s="193"/>
      <c r="H364" s="197">
        <f>H365</f>
        <v>150</v>
      </c>
      <c r="I364" s="197">
        <f>I365</f>
        <v>0</v>
      </c>
      <c r="J364" s="176">
        <f t="shared" si="10"/>
        <v>150</v>
      </c>
    </row>
    <row r="365" spans="2:10" s="11" customFormat="1" ht="15" customHeight="1">
      <c r="B365" s="212" t="s">
        <v>87</v>
      </c>
      <c r="C365" s="195" t="s">
        <v>45</v>
      </c>
      <c r="D365" s="195" t="s">
        <v>23</v>
      </c>
      <c r="E365" s="195" t="s">
        <v>185</v>
      </c>
      <c r="F365" s="195" t="s">
        <v>42</v>
      </c>
      <c r="G365" s="195"/>
      <c r="H365" s="198">
        <f>H366</f>
        <v>150</v>
      </c>
      <c r="I365" s="198">
        <f>I366</f>
        <v>0</v>
      </c>
      <c r="J365" s="196">
        <f t="shared" si="10"/>
        <v>150</v>
      </c>
    </row>
    <row r="366" spans="2:10" ht="14.25" customHeight="1">
      <c r="B366" s="192" t="s">
        <v>156</v>
      </c>
      <c r="C366" s="193" t="s">
        <v>45</v>
      </c>
      <c r="D366" s="193" t="s">
        <v>23</v>
      </c>
      <c r="E366" s="193" t="s">
        <v>185</v>
      </c>
      <c r="F366" s="193" t="s">
        <v>42</v>
      </c>
      <c r="G366" s="193" t="s">
        <v>120</v>
      </c>
      <c r="H366" s="197">
        <v>150</v>
      </c>
      <c r="I366" s="197">
        <v>0</v>
      </c>
      <c r="J366" s="176">
        <f t="shared" si="10"/>
        <v>150</v>
      </c>
    </row>
    <row r="367" spans="2:10" ht="29.25" customHeight="1">
      <c r="B367" s="203" t="s">
        <v>18</v>
      </c>
      <c r="C367" s="193">
        <v>10</v>
      </c>
      <c r="D367" s="193" t="s">
        <v>28</v>
      </c>
      <c r="E367" s="193"/>
      <c r="F367" s="193"/>
      <c r="G367" s="193"/>
      <c r="H367" s="197">
        <f>H371+H368</f>
        <v>1161.5</v>
      </c>
      <c r="I367" s="197">
        <f>I371+I368</f>
        <v>18</v>
      </c>
      <c r="J367" s="176">
        <f t="shared" si="10"/>
        <v>1179.5</v>
      </c>
    </row>
    <row r="368" spans="2:10" ht="18" customHeight="1">
      <c r="B368" s="203" t="s">
        <v>33</v>
      </c>
      <c r="C368" s="193" t="s">
        <v>45</v>
      </c>
      <c r="D368" s="193" t="s">
        <v>28</v>
      </c>
      <c r="E368" s="193" t="s">
        <v>61</v>
      </c>
      <c r="F368" s="193"/>
      <c r="G368" s="193"/>
      <c r="H368" s="197">
        <f>H369</f>
        <v>0</v>
      </c>
      <c r="I368" s="197">
        <f>I369</f>
        <v>18</v>
      </c>
      <c r="J368" s="176">
        <f>H368+I368</f>
        <v>18</v>
      </c>
    </row>
    <row r="369" spans="2:10" ht="33" customHeight="1">
      <c r="B369" s="219" t="s">
        <v>58</v>
      </c>
      <c r="C369" s="195" t="s">
        <v>45</v>
      </c>
      <c r="D369" s="195" t="s">
        <v>28</v>
      </c>
      <c r="E369" s="195" t="s">
        <v>61</v>
      </c>
      <c r="F369" s="195" t="s">
        <v>180</v>
      </c>
      <c r="G369" s="195"/>
      <c r="H369" s="198">
        <f>H370</f>
        <v>0</v>
      </c>
      <c r="I369" s="198">
        <f>I370</f>
        <v>18</v>
      </c>
      <c r="J369" s="196">
        <f>J370</f>
        <v>18</v>
      </c>
    </row>
    <row r="370" spans="2:10" ht="18" customHeight="1">
      <c r="B370" s="203" t="s">
        <v>155</v>
      </c>
      <c r="C370" s="193" t="s">
        <v>45</v>
      </c>
      <c r="D370" s="193" t="s">
        <v>28</v>
      </c>
      <c r="E370" s="193" t="s">
        <v>61</v>
      </c>
      <c r="F370" s="193" t="s">
        <v>180</v>
      </c>
      <c r="G370" s="193" t="s">
        <v>119</v>
      </c>
      <c r="H370" s="197">
        <v>0</v>
      </c>
      <c r="I370" s="197">
        <v>18</v>
      </c>
      <c r="J370" s="176">
        <f>H370+I370</f>
        <v>18</v>
      </c>
    </row>
    <row r="371" spans="2:10" ht="29.25" customHeight="1">
      <c r="B371" s="192" t="s">
        <v>220</v>
      </c>
      <c r="C371" s="193">
        <v>10</v>
      </c>
      <c r="D371" s="193" t="s">
        <v>28</v>
      </c>
      <c r="E371" s="193" t="s">
        <v>144</v>
      </c>
      <c r="F371" s="193"/>
      <c r="G371" s="193"/>
      <c r="H371" s="197">
        <f>H372</f>
        <v>1161.5</v>
      </c>
      <c r="I371" s="197">
        <f>I372</f>
        <v>0</v>
      </c>
      <c r="J371" s="176">
        <f aca="true" t="shared" si="15" ref="J371:J397">H371+I371</f>
        <v>1161.5</v>
      </c>
    </row>
    <row r="372" spans="2:10" s="11" customFormat="1" ht="27.75" customHeight="1">
      <c r="B372" s="194" t="s">
        <v>58</v>
      </c>
      <c r="C372" s="195">
        <v>10</v>
      </c>
      <c r="D372" s="195" t="s">
        <v>28</v>
      </c>
      <c r="E372" s="195" t="s">
        <v>144</v>
      </c>
      <c r="F372" s="195" t="s">
        <v>180</v>
      </c>
      <c r="G372" s="195"/>
      <c r="H372" s="198">
        <f>H373</f>
        <v>1161.5</v>
      </c>
      <c r="I372" s="198">
        <f>I373</f>
        <v>0</v>
      </c>
      <c r="J372" s="196">
        <f t="shared" si="15"/>
        <v>1161.5</v>
      </c>
    </row>
    <row r="373" spans="2:10" s="11" customFormat="1" ht="18" customHeight="1">
      <c r="B373" s="192" t="s">
        <v>156</v>
      </c>
      <c r="C373" s="193">
        <v>10</v>
      </c>
      <c r="D373" s="193" t="s">
        <v>28</v>
      </c>
      <c r="E373" s="193" t="s">
        <v>144</v>
      </c>
      <c r="F373" s="193" t="s">
        <v>180</v>
      </c>
      <c r="G373" s="193" t="s">
        <v>120</v>
      </c>
      <c r="H373" s="197">
        <v>1161.5</v>
      </c>
      <c r="I373" s="197">
        <v>0</v>
      </c>
      <c r="J373" s="176">
        <f t="shared" si="15"/>
        <v>1161.5</v>
      </c>
    </row>
    <row r="374" spans="2:10" s="122" customFormat="1" ht="12.75" customHeight="1">
      <c r="B374" s="213" t="s">
        <v>84</v>
      </c>
      <c r="C374" s="190" t="s">
        <v>54</v>
      </c>
      <c r="D374" s="190"/>
      <c r="E374" s="190"/>
      <c r="F374" s="190"/>
      <c r="G374" s="190"/>
      <c r="H374" s="200">
        <f>H375+H388</f>
        <v>9477.5</v>
      </c>
      <c r="I374" s="200">
        <f>I375+I388</f>
        <v>450.2</v>
      </c>
      <c r="J374" s="191">
        <f t="shared" si="15"/>
        <v>9927.7</v>
      </c>
    </row>
    <row r="375" spans="2:10" s="34" customFormat="1" ht="13.5" customHeight="1">
      <c r="B375" s="203" t="s">
        <v>145</v>
      </c>
      <c r="C375" s="38" t="s">
        <v>54</v>
      </c>
      <c r="D375" s="38" t="s">
        <v>26</v>
      </c>
      <c r="E375" s="38"/>
      <c r="F375" s="38"/>
      <c r="G375" s="38"/>
      <c r="H375" s="204">
        <f>H379+H382+H385+H376</f>
        <v>7670</v>
      </c>
      <c r="I375" s="204">
        <f>I379+I382+I385+I376</f>
        <v>450.2</v>
      </c>
      <c r="J375" s="176">
        <f t="shared" si="15"/>
        <v>8120.2</v>
      </c>
    </row>
    <row r="376" spans="2:10" s="34" customFormat="1" ht="33" customHeight="1">
      <c r="B376" s="203" t="s">
        <v>225</v>
      </c>
      <c r="C376" s="38" t="s">
        <v>54</v>
      </c>
      <c r="D376" s="38" t="s">
        <v>26</v>
      </c>
      <c r="E376" s="38" t="s">
        <v>158</v>
      </c>
      <c r="F376" s="38"/>
      <c r="G376" s="38"/>
      <c r="H376" s="204">
        <f>H377</f>
        <v>0</v>
      </c>
      <c r="I376" s="204">
        <f>I377</f>
        <v>30</v>
      </c>
      <c r="J376" s="176">
        <f>H376+I376</f>
        <v>30</v>
      </c>
    </row>
    <row r="377" spans="2:10" s="34" customFormat="1" ht="16.5" customHeight="1">
      <c r="B377" s="219" t="s">
        <v>64</v>
      </c>
      <c r="C377" s="55" t="s">
        <v>54</v>
      </c>
      <c r="D377" s="55" t="s">
        <v>26</v>
      </c>
      <c r="E377" s="55" t="s">
        <v>158</v>
      </c>
      <c r="F377" s="55" t="s">
        <v>62</v>
      </c>
      <c r="G377" s="55"/>
      <c r="H377" s="218">
        <f>H378</f>
        <v>0</v>
      </c>
      <c r="I377" s="218">
        <f>I378</f>
        <v>30</v>
      </c>
      <c r="J377" s="196">
        <f>J378</f>
        <v>30</v>
      </c>
    </row>
    <row r="378" spans="2:10" s="34" customFormat="1" ht="13.5" customHeight="1">
      <c r="B378" s="203" t="s">
        <v>155</v>
      </c>
      <c r="C378" s="38" t="s">
        <v>54</v>
      </c>
      <c r="D378" s="38" t="s">
        <v>26</v>
      </c>
      <c r="E378" s="38" t="s">
        <v>158</v>
      </c>
      <c r="F378" s="38" t="s">
        <v>62</v>
      </c>
      <c r="G378" s="38" t="s">
        <v>119</v>
      </c>
      <c r="H378" s="204">
        <v>0</v>
      </c>
      <c r="I378" s="204">
        <v>30</v>
      </c>
      <c r="J378" s="176">
        <f>H378+I378</f>
        <v>30</v>
      </c>
    </row>
    <row r="379" spans="2:10" ht="19.5" customHeight="1">
      <c r="B379" s="192" t="s">
        <v>40</v>
      </c>
      <c r="C379" s="193" t="s">
        <v>54</v>
      </c>
      <c r="D379" s="193" t="s">
        <v>26</v>
      </c>
      <c r="E379" s="38" t="s">
        <v>85</v>
      </c>
      <c r="F379" s="193"/>
      <c r="G379" s="193"/>
      <c r="H379" s="197">
        <f>H380</f>
        <v>6500</v>
      </c>
      <c r="I379" s="197">
        <f>I380</f>
        <v>30</v>
      </c>
      <c r="J379" s="176">
        <f t="shared" si="15"/>
        <v>6530</v>
      </c>
    </row>
    <row r="380" spans="2:10" s="11" customFormat="1" ht="62.25" customHeight="1">
      <c r="B380" s="216" t="s">
        <v>177</v>
      </c>
      <c r="C380" s="195" t="s">
        <v>54</v>
      </c>
      <c r="D380" s="195" t="s">
        <v>26</v>
      </c>
      <c r="E380" s="55" t="s">
        <v>85</v>
      </c>
      <c r="F380" s="195" t="s">
        <v>184</v>
      </c>
      <c r="G380" s="195"/>
      <c r="H380" s="198">
        <f>H381</f>
        <v>6500</v>
      </c>
      <c r="I380" s="198">
        <f>I381</f>
        <v>30</v>
      </c>
      <c r="J380" s="196">
        <f t="shared" si="15"/>
        <v>6530</v>
      </c>
    </row>
    <row r="381" spans="2:10" ht="15.75" customHeight="1">
      <c r="B381" s="192" t="s">
        <v>155</v>
      </c>
      <c r="C381" s="193" t="s">
        <v>54</v>
      </c>
      <c r="D381" s="193" t="s">
        <v>26</v>
      </c>
      <c r="E381" s="38" t="s">
        <v>85</v>
      </c>
      <c r="F381" s="193" t="s">
        <v>184</v>
      </c>
      <c r="G381" s="193" t="s">
        <v>119</v>
      </c>
      <c r="H381" s="197">
        <v>6500</v>
      </c>
      <c r="I381" s="197">
        <v>30</v>
      </c>
      <c r="J381" s="176">
        <f t="shared" si="15"/>
        <v>6530</v>
      </c>
    </row>
    <row r="382" spans="2:10" s="11" customFormat="1" ht="60.75" customHeight="1">
      <c r="B382" s="192" t="s">
        <v>238</v>
      </c>
      <c r="C382" s="193" t="s">
        <v>54</v>
      </c>
      <c r="D382" s="193" t="s">
        <v>26</v>
      </c>
      <c r="E382" s="193" t="s">
        <v>209</v>
      </c>
      <c r="F382" s="193"/>
      <c r="G382" s="193"/>
      <c r="H382" s="197">
        <f>H383</f>
        <v>1020</v>
      </c>
      <c r="I382" s="197">
        <f>I383</f>
        <v>390.2</v>
      </c>
      <c r="J382" s="176">
        <f t="shared" si="15"/>
        <v>1410.2</v>
      </c>
    </row>
    <row r="383" spans="2:10" s="11" customFormat="1" ht="15" customHeight="1">
      <c r="B383" s="216" t="s">
        <v>64</v>
      </c>
      <c r="C383" s="195" t="s">
        <v>54</v>
      </c>
      <c r="D383" s="195" t="s">
        <v>26</v>
      </c>
      <c r="E383" s="195" t="s">
        <v>209</v>
      </c>
      <c r="F383" s="195" t="s">
        <v>62</v>
      </c>
      <c r="G383" s="195"/>
      <c r="H383" s="198">
        <f>H384</f>
        <v>1020</v>
      </c>
      <c r="I383" s="198">
        <f>I384</f>
        <v>390.2</v>
      </c>
      <c r="J383" s="196">
        <f t="shared" si="15"/>
        <v>1410.2</v>
      </c>
    </row>
    <row r="384" spans="2:10" ht="15" customHeight="1">
      <c r="B384" s="192" t="s">
        <v>155</v>
      </c>
      <c r="C384" s="193" t="s">
        <v>54</v>
      </c>
      <c r="D384" s="193" t="s">
        <v>26</v>
      </c>
      <c r="E384" s="193" t="s">
        <v>209</v>
      </c>
      <c r="F384" s="193" t="s">
        <v>62</v>
      </c>
      <c r="G384" s="193" t="s">
        <v>119</v>
      </c>
      <c r="H384" s="197">
        <v>1020</v>
      </c>
      <c r="I384" s="197">
        <v>390.2</v>
      </c>
      <c r="J384" s="176">
        <f t="shared" si="15"/>
        <v>1410.2</v>
      </c>
    </row>
    <row r="385" spans="2:10" ht="64.5" customHeight="1">
      <c r="B385" s="203" t="s">
        <v>287</v>
      </c>
      <c r="C385" s="193" t="s">
        <v>54</v>
      </c>
      <c r="D385" s="193" t="s">
        <v>26</v>
      </c>
      <c r="E385" s="193" t="s">
        <v>286</v>
      </c>
      <c r="F385" s="193"/>
      <c r="G385" s="193"/>
      <c r="H385" s="197">
        <f>H386</f>
        <v>150</v>
      </c>
      <c r="I385" s="197">
        <f>I386</f>
        <v>0</v>
      </c>
      <c r="J385" s="176">
        <f>H385+I385</f>
        <v>150</v>
      </c>
    </row>
    <row r="386" spans="2:10" ht="15" customHeight="1">
      <c r="B386" s="194" t="s">
        <v>64</v>
      </c>
      <c r="C386" s="195" t="s">
        <v>54</v>
      </c>
      <c r="D386" s="195" t="s">
        <v>26</v>
      </c>
      <c r="E386" s="195" t="s">
        <v>286</v>
      </c>
      <c r="F386" s="195" t="s">
        <v>62</v>
      </c>
      <c r="G386" s="195"/>
      <c r="H386" s="198">
        <f>H387</f>
        <v>150</v>
      </c>
      <c r="I386" s="198">
        <f>I387</f>
        <v>0</v>
      </c>
      <c r="J386" s="196">
        <f>J387</f>
        <v>150</v>
      </c>
    </row>
    <row r="387" spans="2:10" ht="15" customHeight="1">
      <c r="B387" s="192" t="s">
        <v>156</v>
      </c>
      <c r="C387" s="193" t="s">
        <v>54</v>
      </c>
      <c r="D387" s="193" t="s">
        <v>26</v>
      </c>
      <c r="E387" s="193" t="s">
        <v>286</v>
      </c>
      <c r="F387" s="193" t="s">
        <v>62</v>
      </c>
      <c r="G387" s="193" t="s">
        <v>120</v>
      </c>
      <c r="H387" s="197">
        <v>150</v>
      </c>
      <c r="I387" s="197">
        <v>0</v>
      </c>
      <c r="J387" s="176">
        <f>H387+I387</f>
        <v>150</v>
      </c>
    </row>
    <row r="388" spans="2:10" ht="30" customHeight="1">
      <c r="B388" s="192" t="s">
        <v>217</v>
      </c>
      <c r="C388" s="193" t="s">
        <v>54</v>
      </c>
      <c r="D388" s="193" t="s">
        <v>25</v>
      </c>
      <c r="E388" s="195"/>
      <c r="F388" s="195"/>
      <c r="G388" s="195"/>
      <c r="H388" s="197">
        <f aca="true" t="shared" si="16" ref="H388:I390">H389</f>
        <v>1807.5</v>
      </c>
      <c r="I388" s="197">
        <f t="shared" si="16"/>
        <v>0</v>
      </c>
      <c r="J388" s="176">
        <f t="shared" si="15"/>
        <v>1807.5</v>
      </c>
    </row>
    <row r="389" spans="2:10" ht="15.75" customHeight="1">
      <c r="B389" s="192" t="s">
        <v>33</v>
      </c>
      <c r="C389" s="193" t="s">
        <v>54</v>
      </c>
      <c r="D389" s="193" t="s">
        <v>25</v>
      </c>
      <c r="E389" s="193" t="s">
        <v>61</v>
      </c>
      <c r="F389" s="193"/>
      <c r="G389" s="193"/>
      <c r="H389" s="197">
        <f t="shared" si="16"/>
        <v>1807.5</v>
      </c>
      <c r="I389" s="197">
        <f t="shared" si="16"/>
        <v>0</v>
      </c>
      <c r="J389" s="176">
        <f t="shared" si="15"/>
        <v>1807.5</v>
      </c>
    </row>
    <row r="390" spans="2:10" s="11" customFormat="1" ht="28.5" customHeight="1">
      <c r="B390" s="194" t="s">
        <v>58</v>
      </c>
      <c r="C390" s="195" t="s">
        <v>54</v>
      </c>
      <c r="D390" s="195" t="s">
        <v>25</v>
      </c>
      <c r="E390" s="195" t="s">
        <v>61</v>
      </c>
      <c r="F390" s="195" t="s">
        <v>180</v>
      </c>
      <c r="G390" s="195"/>
      <c r="H390" s="198">
        <f t="shared" si="16"/>
        <v>1807.5</v>
      </c>
      <c r="I390" s="221">
        <f t="shared" si="16"/>
        <v>0</v>
      </c>
      <c r="J390" s="196">
        <f t="shared" si="15"/>
        <v>1807.5</v>
      </c>
    </row>
    <row r="391" spans="2:10" s="11" customFormat="1" ht="14.25" customHeight="1">
      <c r="B391" s="192" t="s">
        <v>155</v>
      </c>
      <c r="C391" s="193" t="s">
        <v>54</v>
      </c>
      <c r="D391" s="193" t="s">
        <v>25</v>
      </c>
      <c r="E391" s="193" t="s">
        <v>61</v>
      </c>
      <c r="F391" s="193" t="s">
        <v>180</v>
      </c>
      <c r="G391" s="193" t="s">
        <v>119</v>
      </c>
      <c r="H391" s="197">
        <v>1807.5</v>
      </c>
      <c r="I391" s="197">
        <v>0</v>
      </c>
      <c r="J391" s="176">
        <f t="shared" si="15"/>
        <v>1807.5</v>
      </c>
    </row>
    <row r="392" spans="2:10" s="11" customFormat="1" ht="14.25" customHeight="1">
      <c r="B392" s="189" t="s">
        <v>306</v>
      </c>
      <c r="C392" s="190" t="s">
        <v>46</v>
      </c>
      <c r="D392" s="190"/>
      <c r="E392" s="190"/>
      <c r="F392" s="190"/>
      <c r="G392" s="190"/>
      <c r="H392" s="200">
        <f aca="true" t="shared" si="17" ref="H392:I395">H393</f>
        <v>1250</v>
      </c>
      <c r="I392" s="200">
        <f t="shared" si="17"/>
        <v>0</v>
      </c>
      <c r="J392" s="191">
        <f>H392+I392</f>
        <v>1250</v>
      </c>
    </row>
    <row r="393" spans="2:10" s="11" customFormat="1" ht="14.25" customHeight="1">
      <c r="B393" s="192" t="s">
        <v>307</v>
      </c>
      <c r="C393" s="193" t="s">
        <v>46</v>
      </c>
      <c r="D393" s="193" t="s">
        <v>20</v>
      </c>
      <c r="E393" s="193"/>
      <c r="F393" s="193"/>
      <c r="G393" s="193"/>
      <c r="H393" s="197">
        <f t="shared" si="17"/>
        <v>1250</v>
      </c>
      <c r="I393" s="197">
        <f t="shared" si="17"/>
        <v>0</v>
      </c>
      <c r="J393" s="176">
        <f>H393+I393</f>
        <v>1250</v>
      </c>
    </row>
    <row r="394" spans="2:10" s="11" customFormat="1" ht="29.25" customHeight="1">
      <c r="B394" s="192" t="s">
        <v>309</v>
      </c>
      <c r="C394" s="193" t="s">
        <v>46</v>
      </c>
      <c r="D394" s="193" t="s">
        <v>20</v>
      </c>
      <c r="E394" s="193" t="s">
        <v>308</v>
      </c>
      <c r="F394" s="193"/>
      <c r="G394" s="193"/>
      <c r="H394" s="197">
        <f t="shared" si="17"/>
        <v>1250</v>
      </c>
      <c r="I394" s="197">
        <f t="shared" si="17"/>
        <v>0</v>
      </c>
      <c r="J394" s="176">
        <f>H394+I394</f>
        <v>1250</v>
      </c>
    </row>
    <row r="395" spans="2:10" s="11" customFormat="1" ht="15.75" customHeight="1">
      <c r="B395" s="194" t="s">
        <v>67</v>
      </c>
      <c r="C395" s="195" t="s">
        <v>46</v>
      </c>
      <c r="D395" s="195" t="s">
        <v>20</v>
      </c>
      <c r="E395" s="195" t="s">
        <v>308</v>
      </c>
      <c r="F395" s="195" t="s">
        <v>66</v>
      </c>
      <c r="G395" s="195"/>
      <c r="H395" s="198">
        <f t="shared" si="17"/>
        <v>1250</v>
      </c>
      <c r="I395" s="198">
        <f t="shared" si="17"/>
        <v>0</v>
      </c>
      <c r="J395" s="196">
        <f>J396</f>
        <v>1250</v>
      </c>
    </row>
    <row r="396" spans="2:10" s="11" customFormat="1" ht="14.25" customHeight="1">
      <c r="B396" s="192" t="s">
        <v>155</v>
      </c>
      <c r="C396" s="193" t="s">
        <v>46</v>
      </c>
      <c r="D396" s="193" t="s">
        <v>20</v>
      </c>
      <c r="E396" s="193" t="s">
        <v>308</v>
      </c>
      <c r="F396" s="193" t="s">
        <v>66</v>
      </c>
      <c r="G396" s="193" t="s">
        <v>119</v>
      </c>
      <c r="H396" s="197">
        <v>1250</v>
      </c>
      <c r="I396" s="197">
        <v>0</v>
      </c>
      <c r="J396" s="176">
        <f>H396+I396</f>
        <v>1250</v>
      </c>
    </row>
    <row r="397" spans="2:10" ht="15.75">
      <c r="B397" s="213" t="s">
        <v>143</v>
      </c>
      <c r="C397" s="199"/>
      <c r="D397" s="199"/>
      <c r="E397" s="199"/>
      <c r="F397" s="199"/>
      <c r="G397" s="199"/>
      <c r="H397" s="200">
        <f>H374+H311+H273+H167+H100+H64+H6+H392</f>
        <v>701141.8999999999</v>
      </c>
      <c r="I397" s="200">
        <f>I374+I311+I273+I167+I100+I64+I6+I392</f>
        <v>84578.2</v>
      </c>
      <c r="J397" s="191">
        <f t="shared" si="15"/>
        <v>785720.0999999999</v>
      </c>
    </row>
    <row r="398" spans="2:10" ht="15.75">
      <c r="B398" s="4"/>
      <c r="C398" s="222"/>
      <c r="D398" s="222"/>
      <c r="E398" s="222"/>
      <c r="F398" s="222"/>
      <c r="G398" s="222"/>
      <c r="H398" s="223"/>
      <c r="I398" s="177"/>
      <c r="J398" s="7"/>
    </row>
    <row r="399" spans="2:10" ht="15.75">
      <c r="B399" s="168"/>
      <c r="C399" s="169"/>
      <c r="D399" s="169"/>
      <c r="E399" s="169"/>
      <c r="F399" s="169"/>
      <c r="G399" s="169"/>
      <c r="H399" s="170"/>
      <c r="I399" s="171"/>
      <c r="J399" s="7"/>
    </row>
    <row r="400" spans="2:10" ht="15.75">
      <c r="B400" s="168"/>
      <c r="C400" s="222"/>
      <c r="D400" s="222"/>
      <c r="E400" s="222"/>
      <c r="F400" s="222"/>
      <c r="G400" s="222"/>
      <c r="H400" s="223"/>
      <c r="I400" s="171"/>
      <c r="J400" s="7"/>
    </row>
    <row r="401" spans="2:10" ht="323.25" customHeight="1">
      <c r="B401" s="258" t="s">
        <v>334</v>
      </c>
      <c r="C401" s="258"/>
      <c r="D401" s="258"/>
      <c r="E401" s="258"/>
      <c r="F401" s="258"/>
      <c r="G401" s="258"/>
      <c r="H401" s="258"/>
      <c r="I401" s="258"/>
      <c r="J401" s="258"/>
    </row>
    <row r="402" spans="3:9" ht="12.75">
      <c r="C402" s="31"/>
      <c r="D402" s="31"/>
      <c r="E402" s="31"/>
      <c r="F402" s="31"/>
      <c r="G402" s="31"/>
      <c r="H402" s="30"/>
      <c r="I402" s="161"/>
    </row>
    <row r="403" spans="3:9" ht="31.5" customHeight="1">
      <c r="C403" s="31"/>
      <c r="D403" s="31"/>
      <c r="E403" s="31"/>
      <c r="F403" s="31"/>
      <c r="G403" s="31"/>
      <c r="H403" s="30"/>
      <c r="I403" s="158"/>
    </row>
    <row r="404" spans="3:9" ht="12.75">
      <c r="C404" s="31"/>
      <c r="D404" s="31"/>
      <c r="E404" s="31"/>
      <c r="F404" s="31"/>
      <c r="G404" s="31"/>
      <c r="H404" s="30"/>
      <c r="I404" s="158"/>
    </row>
    <row r="405" spans="3:9" ht="12.75">
      <c r="C405" s="31"/>
      <c r="D405" s="31"/>
      <c r="E405" s="31"/>
      <c r="F405" s="31"/>
      <c r="G405" s="31"/>
      <c r="H405" s="30"/>
      <c r="I405" s="159"/>
    </row>
    <row r="406" spans="3:9" ht="12.75">
      <c r="C406" s="31"/>
      <c r="D406" s="31"/>
      <c r="E406" s="31"/>
      <c r="F406" s="31"/>
      <c r="G406" s="31"/>
      <c r="H406" s="30"/>
      <c r="I406" s="158"/>
    </row>
    <row r="407" spans="3:9" ht="12.75">
      <c r="C407" s="31"/>
      <c r="D407" s="31"/>
      <c r="E407" s="31"/>
      <c r="F407" s="31"/>
      <c r="G407" s="31"/>
      <c r="H407" s="30"/>
      <c r="I407" s="159"/>
    </row>
    <row r="408" spans="3:9" ht="12.75">
      <c r="C408" s="31"/>
      <c r="D408" s="31"/>
      <c r="E408" s="31"/>
      <c r="F408" s="31"/>
      <c r="G408" s="31"/>
      <c r="H408" s="30"/>
      <c r="I408" s="159"/>
    </row>
    <row r="409" spans="3:9" ht="12.75">
      <c r="C409" s="31"/>
      <c r="D409" s="31"/>
      <c r="E409" s="31"/>
      <c r="F409" s="31"/>
      <c r="G409" s="31"/>
      <c r="H409" s="30"/>
      <c r="I409" s="158"/>
    </row>
    <row r="410" spans="3:9" ht="12.75">
      <c r="C410" s="31"/>
      <c r="D410" s="31"/>
      <c r="E410" s="31"/>
      <c r="F410" s="31"/>
      <c r="G410" s="31"/>
      <c r="H410" s="30"/>
      <c r="I410" s="158"/>
    </row>
    <row r="411" spans="3:9" ht="12.75">
      <c r="C411" s="31"/>
      <c r="D411" s="31"/>
      <c r="E411" s="31"/>
      <c r="F411" s="31"/>
      <c r="G411" s="31"/>
      <c r="H411" s="30"/>
      <c r="I411" s="158"/>
    </row>
    <row r="412" spans="3:9" ht="12.75">
      <c r="C412" s="31"/>
      <c r="D412" s="31"/>
      <c r="E412" s="31"/>
      <c r="F412" s="31"/>
      <c r="G412" s="31"/>
      <c r="H412" s="30"/>
      <c r="I412" s="159"/>
    </row>
    <row r="413" spans="3:9" ht="12.75">
      <c r="C413" s="31"/>
      <c r="D413" s="31"/>
      <c r="E413" s="31"/>
      <c r="F413" s="31"/>
      <c r="G413" s="31"/>
      <c r="H413" s="30"/>
      <c r="I413" s="158"/>
    </row>
    <row r="414" spans="3:9" ht="12.75">
      <c r="C414" s="31"/>
      <c r="D414" s="31"/>
      <c r="E414" s="31"/>
      <c r="F414" s="31"/>
      <c r="G414" s="31"/>
      <c r="H414" s="30"/>
      <c r="I414" s="158"/>
    </row>
    <row r="415" spans="3:9" ht="12.75">
      <c r="C415" s="31"/>
      <c r="D415" s="31"/>
      <c r="E415" s="31"/>
      <c r="F415" s="31"/>
      <c r="G415" s="31"/>
      <c r="H415" s="30"/>
      <c r="I415" s="158"/>
    </row>
    <row r="416" spans="3:9" ht="12.75">
      <c r="C416" s="31"/>
      <c r="D416" s="31"/>
      <c r="E416" s="31"/>
      <c r="F416" s="31"/>
      <c r="G416" s="31"/>
      <c r="H416" s="30"/>
      <c r="I416" s="159"/>
    </row>
    <row r="417" spans="3:9" ht="12.75">
      <c r="C417" s="31"/>
      <c r="D417" s="31"/>
      <c r="E417" s="31"/>
      <c r="F417" s="31"/>
      <c r="G417" s="31"/>
      <c r="H417" s="30"/>
      <c r="I417" s="158"/>
    </row>
    <row r="418" spans="3:9" ht="12.75">
      <c r="C418" s="31"/>
      <c r="D418" s="31"/>
      <c r="E418" s="31"/>
      <c r="F418" s="31"/>
      <c r="G418" s="31"/>
      <c r="H418" s="30"/>
      <c r="I418" s="158"/>
    </row>
    <row r="419" spans="3:9" ht="12.75">
      <c r="C419" s="31"/>
      <c r="D419" s="31"/>
      <c r="E419" s="31"/>
      <c r="F419" s="31"/>
      <c r="G419" s="31"/>
      <c r="H419" s="30"/>
      <c r="I419" s="158"/>
    </row>
    <row r="420" spans="3:9" ht="12.75">
      <c r="C420" s="31"/>
      <c r="D420" s="31"/>
      <c r="E420" s="31"/>
      <c r="F420" s="31"/>
      <c r="G420" s="31"/>
      <c r="H420" s="30"/>
      <c r="I420" s="159"/>
    </row>
    <row r="421" spans="3:9" ht="12.75">
      <c r="C421" s="31"/>
      <c r="D421" s="31"/>
      <c r="E421" s="31"/>
      <c r="F421" s="31"/>
      <c r="G421" s="31"/>
      <c r="H421" s="30"/>
      <c r="I421" s="158"/>
    </row>
    <row r="422" spans="3:9" ht="12.75">
      <c r="C422" s="31"/>
      <c r="D422" s="31"/>
      <c r="E422" s="31"/>
      <c r="F422" s="31"/>
      <c r="G422" s="31"/>
      <c r="H422" s="30"/>
      <c r="I422" s="29"/>
    </row>
    <row r="423" spans="3:9" ht="12.75">
      <c r="C423" s="31"/>
      <c r="D423" s="31"/>
      <c r="E423" s="31"/>
      <c r="F423" s="31"/>
      <c r="G423" s="31"/>
      <c r="H423" s="30"/>
      <c r="I423" s="29"/>
    </row>
    <row r="424" spans="3:9" ht="12.75">
      <c r="C424" s="31"/>
      <c r="D424" s="31"/>
      <c r="E424" s="31"/>
      <c r="F424" s="31"/>
      <c r="G424" s="31"/>
      <c r="H424" s="30"/>
      <c r="I424" s="134"/>
    </row>
    <row r="425" spans="3:9" ht="12.75">
      <c r="C425" s="31"/>
      <c r="D425" s="31"/>
      <c r="E425" s="31"/>
      <c r="F425" s="31"/>
      <c r="G425" s="31"/>
      <c r="H425" s="30"/>
      <c r="I425" s="29"/>
    </row>
    <row r="426" spans="3:9" ht="12.75">
      <c r="C426" s="31"/>
      <c r="D426" s="31"/>
      <c r="E426" s="31"/>
      <c r="F426" s="31"/>
      <c r="G426" s="31"/>
      <c r="H426" s="30"/>
      <c r="I426" s="29"/>
    </row>
    <row r="427" spans="3:9" ht="12.75">
      <c r="C427" s="31"/>
      <c r="D427" s="31"/>
      <c r="E427" s="31"/>
      <c r="F427" s="31"/>
      <c r="G427" s="31"/>
      <c r="H427" s="30"/>
      <c r="I427" s="29"/>
    </row>
    <row r="428" spans="3:9" ht="12.75">
      <c r="C428" s="31"/>
      <c r="D428" s="31"/>
      <c r="E428" s="31"/>
      <c r="F428" s="31"/>
      <c r="G428" s="31"/>
      <c r="H428" s="30"/>
      <c r="I428" s="29"/>
    </row>
    <row r="429" spans="3:9" ht="12.75">
      <c r="C429" s="31"/>
      <c r="D429" s="31"/>
      <c r="E429" s="31"/>
      <c r="F429" s="31"/>
      <c r="G429" s="31"/>
      <c r="H429" s="30"/>
      <c r="I429" s="29"/>
    </row>
    <row r="430" spans="3:9" ht="12.75">
      <c r="C430" s="31"/>
      <c r="D430" s="31"/>
      <c r="E430" s="31"/>
      <c r="F430" s="31"/>
      <c r="G430" s="31"/>
      <c r="H430" s="30"/>
      <c r="I430" s="29"/>
    </row>
    <row r="431" spans="3:9" ht="12.75">
      <c r="C431" s="31"/>
      <c r="D431" s="31"/>
      <c r="E431" s="31"/>
      <c r="F431" s="31"/>
      <c r="G431" s="31"/>
      <c r="H431" s="30"/>
      <c r="I431" s="29"/>
    </row>
    <row r="432" spans="3:9" ht="12.75">
      <c r="C432" s="31"/>
      <c r="D432" s="31"/>
      <c r="E432" s="31"/>
      <c r="F432" s="31"/>
      <c r="G432" s="31"/>
      <c r="H432" s="30"/>
      <c r="I432" s="29"/>
    </row>
    <row r="433" spans="3:9" ht="12.75">
      <c r="C433" s="31"/>
      <c r="D433" s="31"/>
      <c r="E433" s="31"/>
      <c r="F433" s="31"/>
      <c r="G433" s="31"/>
      <c r="H433" s="30"/>
      <c r="I433" s="29"/>
    </row>
    <row r="434" spans="3:9" ht="12.75">
      <c r="C434" s="31"/>
      <c r="D434" s="31"/>
      <c r="E434" s="31"/>
      <c r="F434" s="31"/>
      <c r="G434" s="31"/>
      <c r="H434" s="30"/>
      <c r="I434" s="29"/>
    </row>
    <row r="435" spans="3:9" ht="12.75">
      <c r="C435" s="31"/>
      <c r="D435" s="31"/>
      <c r="E435" s="31"/>
      <c r="F435" s="31"/>
      <c r="G435" s="31"/>
      <c r="H435" s="30"/>
      <c r="I435" s="29"/>
    </row>
    <row r="436" spans="3:9" ht="12.75">
      <c r="C436" s="31"/>
      <c r="D436" s="31"/>
      <c r="E436" s="31"/>
      <c r="F436" s="31"/>
      <c r="G436" s="31"/>
      <c r="H436" s="30"/>
      <c r="I436" s="29"/>
    </row>
    <row r="437" spans="3:9" ht="12.75">
      <c r="C437" s="31"/>
      <c r="D437" s="31"/>
      <c r="E437" s="31"/>
      <c r="F437" s="31"/>
      <c r="G437" s="31"/>
      <c r="H437" s="30"/>
      <c r="I437" s="29"/>
    </row>
    <row r="438" spans="3:9" ht="12.75">
      <c r="C438" s="31"/>
      <c r="D438" s="31"/>
      <c r="E438" s="31"/>
      <c r="F438" s="31"/>
      <c r="G438" s="31"/>
      <c r="H438" s="30"/>
      <c r="I438" s="29"/>
    </row>
    <row r="439" spans="3:9" ht="12.75">
      <c r="C439" s="31"/>
      <c r="D439" s="31"/>
      <c r="E439" s="31"/>
      <c r="F439" s="31"/>
      <c r="G439" s="31"/>
      <c r="H439" s="30"/>
      <c r="I439" s="29"/>
    </row>
    <row r="440" spans="3:9" ht="12.75">
      <c r="C440" s="31"/>
      <c r="D440" s="31"/>
      <c r="E440" s="31"/>
      <c r="F440" s="31"/>
      <c r="G440" s="31"/>
      <c r="H440" s="30"/>
      <c r="I440" s="29"/>
    </row>
    <row r="441" spans="3:9" ht="12.75">
      <c r="C441" s="31"/>
      <c r="D441" s="31"/>
      <c r="E441" s="31"/>
      <c r="F441" s="31"/>
      <c r="G441" s="31"/>
      <c r="H441" s="30"/>
      <c r="I441" s="29"/>
    </row>
    <row r="442" spans="3:9" ht="12.75">
      <c r="C442" s="31"/>
      <c r="D442" s="31"/>
      <c r="E442" s="31"/>
      <c r="F442" s="31"/>
      <c r="G442" s="31"/>
      <c r="H442" s="29"/>
      <c r="I442" s="29"/>
    </row>
    <row r="443" spans="3:9" ht="12.75">
      <c r="C443" s="31"/>
      <c r="D443" s="31"/>
      <c r="E443" s="31"/>
      <c r="F443" s="31"/>
      <c r="G443" s="31"/>
      <c r="H443" s="29"/>
      <c r="I443" s="29"/>
    </row>
    <row r="444" spans="3:9" ht="12.75">
      <c r="C444" s="31"/>
      <c r="D444" s="31"/>
      <c r="E444" s="31"/>
      <c r="F444" s="31"/>
      <c r="G444" s="31"/>
      <c r="H444" s="29"/>
      <c r="I444" s="29"/>
    </row>
    <row r="445" spans="3:9" ht="12.75">
      <c r="C445" s="31"/>
      <c r="D445" s="31"/>
      <c r="E445" s="31"/>
      <c r="F445" s="31"/>
      <c r="G445" s="31"/>
      <c r="H445" s="29"/>
      <c r="I445" s="29"/>
    </row>
    <row r="446" spans="3:9" ht="12.75">
      <c r="C446" s="31"/>
      <c r="D446" s="31"/>
      <c r="E446" s="31"/>
      <c r="F446" s="31"/>
      <c r="G446" s="31"/>
      <c r="H446" s="29"/>
      <c r="I446" s="29"/>
    </row>
    <row r="447" spans="3:9" ht="12.75">
      <c r="C447" s="31"/>
      <c r="D447" s="31"/>
      <c r="E447" s="31"/>
      <c r="F447" s="31"/>
      <c r="G447" s="31"/>
      <c r="H447" s="29"/>
      <c r="I447" s="135"/>
    </row>
    <row r="448" spans="3:9" ht="12.75">
      <c r="C448" s="31"/>
      <c r="D448" s="31"/>
      <c r="E448" s="31"/>
      <c r="F448" s="31"/>
      <c r="G448" s="31"/>
      <c r="H448" s="29"/>
      <c r="I448" s="29"/>
    </row>
    <row r="449" spans="3:9" ht="12.75">
      <c r="C449" s="31"/>
      <c r="D449" s="31"/>
      <c r="E449" s="31"/>
      <c r="F449" s="31"/>
      <c r="G449" s="31"/>
      <c r="H449" s="29"/>
      <c r="I449" s="29"/>
    </row>
    <row r="450" spans="3:9" ht="12.75">
      <c r="C450" s="31"/>
      <c r="D450" s="31"/>
      <c r="E450" s="31"/>
      <c r="F450" s="31"/>
      <c r="G450" s="31"/>
      <c r="H450" s="29"/>
      <c r="I450" s="29"/>
    </row>
    <row r="451" spans="3:9" ht="12.75">
      <c r="C451" s="31"/>
      <c r="D451" s="31"/>
      <c r="E451" s="31"/>
      <c r="F451" s="31"/>
      <c r="G451" s="31"/>
      <c r="H451" s="29"/>
      <c r="I451" s="29"/>
    </row>
    <row r="452" spans="3:9" ht="12.75">
      <c r="C452" s="31"/>
      <c r="D452" s="31"/>
      <c r="E452" s="31"/>
      <c r="F452" s="31"/>
      <c r="G452" s="31"/>
      <c r="H452" s="29"/>
      <c r="I452" s="29"/>
    </row>
    <row r="453" spans="3:9" ht="12.75">
      <c r="C453" s="31"/>
      <c r="D453" s="31"/>
      <c r="E453" s="31"/>
      <c r="F453" s="31"/>
      <c r="G453" s="31"/>
      <c r="H453" s="29"/>
      <c r="I453" s="29"/>
    </row>
    <row r="454" spans="3:9" ht="12.75">
      <c r="C454" s="31"/>
      <c r="D454" s="31"/>
      <c r="E454" s="31"/>
      <c r="F454" s="31"/>
      <c r="G454" s="31"/>
      <c r="H454" s="29"/>
      <c r="I454" s="29"/>
    </row>
    <row r="455" spans="3:9" ht="12.75">
      <c r="C455" s="31"/>
      <c r="D455" s="31"/>
      <c r="E455" s="31"/>
      <c r="F455" s="31"/>
      <c r="G455" s="31"/>
      <c r="H455" s="29"/>
      <c r="I455" s="29"/>
    </row>
    <row r="456" spans="3:9" ht="12.75">
      <c r="C456" s="31"/>
      <c r="D456" s="31"/>
      <c r="E456" s="31"/>
      <c r="F456" s="31"/>
      <c r="G456" s="31"/>
      <c r="H456" s="29"/>
      <c r="I456" s="29"/>
    </row>
    <row r="457" spans="3:9" ht="12.75">
      <c r="C457" s="31"/>
      <c r="D457" s="31"/>
      <c r="E457" s="31"/>
      <c r="F457" s="31"/>
      <c r="G457" s="31"/>
      <c r="H457" s="29"/>
      <c r="I457" s="29"/>
    </row>
    <row r="458" spans="3:9" ht="12.75">
      <c r="C458" s="31"/>
      <c r="D458" s="31"/>
      <c r="E458" s="31"/>
      <c r="F458" s="31"/>
      <c r="G458" s="31"/>
      <c r="H458" s="29"/>
      <c r="I458" s="134"/>
    </row>
    <row r="459" spans="3:9" ht="12.75">
      <c r="C459" s="31"/>
      <c r="D459" s="31"/>
      <c r="E459" s="31"/>
      <c r="F459" s="31"/>
      <c r="G459" s="31"/>
      <c r="H459" s="29"/>
      <c r="I459" s="134"/>
    </row>
    <row r="460" spans="3:9" ht="12.75">
      <c r="C460" s="31"/>
      <c r="D460" s="31"/>
      <c r="E460" s="31"/>
      <c r="F460" s="31"/>
      <c r="G460" s="31"/>
      <c r="H460" s="29"/>
      <c r="I460" s="134"/>
    </row>
    <row r="461" spans="3:9" ht="12.75">
      <c r="C461" s="31"/>
      <c r="D461" s="31"/>
      <c r="E461" s="31"/>
      <c r="F461" s="31"/>
      <c r="G461" s="31"/>
      <c r="H461" s="29"/>
      <c r="I461" s="134"/>
    </row>
    <row r="462" spans="3:9" ht="12.75">
      <c r="C462" s="31"/>
      <c r="D462" s="31"/>
      <c r="E462" s="31"/>
      <c r="F462" s="31"/>
      <c r="G462" s="31"/>
      <c r="H462" s="29"/>
      <c r="I462" s="134"/>
    </row>
    <row r="463" spans="3:9" ht="12.75">
      <c r="C463" s="31"/>
      <c r="D463" s="31"/>
      <c r="E463" s="31"/>
      <c r="F463" s="31"/>
      <c r="G463" s="31"/>
      <c r="H463" s="29"/>
      <c r="I463" s="134"/>
    </row>
    <row r="464" spans="3:9" ht="12.75">
      <c r="C464" s="31"/>
      <c r="D464" s="31"/>
      <c r="E464" s="31"/>
      <c r="F464" s="31"/>
      <c r="G464" s="31"/>
      <c r="H464" s="29"/>
      <c r="I464" s="134"/>
    </row>
    <row r="465" spans="3:9" ht="12.75">
      <c r="C465" s="31"/>
      <c r="D465" s="31"/>
      <c r="E465" s="31"/>
      <c r="F465" s="31"/>
      <c r="G465" s="31"/>
      <c r="H465" s="29"/>
      <c r="I465" s="29"/>
    </row>
    <row r="466" spans="3:9" ht="12.75">
      <c r="C466" s="31"/>
      <c r="D466" s="31"/>
      <c r="E466" s="31"/>
      <c r="F466" s="31"/>
      <c r="G466" s="31"/>
      <c r="H466" s="29"/>
      <c r="I466" s="29"/>
    </row>
    <row r="467" spans="3:9" ht="12.75">
      <c r="C467" s="31"/>
      <c r="D467" s="31"/>
      <c r="E467" s="31"/>
      <c r="F467" s="31"/>
      <c r="G467" s="31"/>
      <c r="H467" s="29"/>
      <c r="I467" s="29"/>
    </row>
    <row r="468" spans="3:9" ht="12.75">
      <c r="C468" s="31"/>
      <c r="D468" s="31"/>
      <c r="E468" s="31"/>
      <c r="F468" s="31"/>
      <c r="G468" s="31"/>
      <c r="H468" s="29"/>
      <c r="I468" s="29"/>
    </row>
    <row r="469" spans="3:9" ht="12.75">
      <c r="C469" s="31"/>
      <c r="D469" s="31"/>
      <c r="E469" s="31"/>
      <c r="F469" s="31"/>
      <c r="G469" s="31"/>
      <c r="H469" s="29"/>
      <c r="I469" s="135"/>
    </row>
    <row r="470" spans="3:9" ht="12.75">
      <c r="C470" s="31"/>
      <c r="D470" s="31"/>
      <c r="E470" s="31"/>
      <c r="F470" s="31"/>
      <c r="G470" s="31"/>
      <c r="H470" s="29"/>
      <c r="I470" s="29"/>
    </row>
    <row r="471" spans="3:9" ht="12.75">
      <c r="C471" s="31"/>
      <c r="D471" s="31"/>
      <c r="E471" s="31"/>
      <c r="F471" s="31"/>
      <c r="G471" s="31"/>
      <c r="H471" s="29"/>
      <c r="I471" s="136"/>
    </row>
    <row r="472" spans="3:9" ht="12.75">
      <c r="C472" s="31"/>
      <c r="D472" s="31"/>
      <c r="E472" s="31"/>
      <c r="F472" s="31"/>
      <c r="G472" s="31"/>
      <c r="H472" s="29"/>
      <c r="I472" s="134"/>
    </row>
    <row r="473" spans="3:9" ht="12.75">
      <c r="C473" s="31"/>
      <c r="D473" s="31"/>
      <c r="E473" s="31"/>
      <c r="F473" s="31"/>
      <c r="G473" s="31"/>
      <c r="H473" s="29"/>
      <c r="I473" s="29"/>
    </row>
    <row r="474" spans="3:9" ht="12.75">
      <c r="C474" s="31"/>
      <c r="D474" s="31"/>
      <c r="E474" s="31"/>
      <c r="F474" s="31"/>
      <c r="G474" s="31"/>
      <c r="H474" s="29"/>
      <c r="I474" s="29"/>
    </row>
    <row r="475" spans="3:9" ht="12.75">
      <c r="C475" s="31"/>
      <c r="D475" s="31"/>
      <c r="E475" s="31"/>
      <c r="F475" s="31"/>
      <c r="G475" s="31"/>
      <c r="H475" s="29"/>
      <c r="I475" s="29"/>
    </row>
    <row r="476" spans="3:9" ht="12.75">
      <c r="C476" s="31"/>
      <c r="D476" s="31"/>
      <c r="E476" s="31"/>
      <c r="F476" s="31"/>
      <c r="G476" s="31"/>
      <c r="H476" s="29"/>
      <c r="I476" s="29"/>
    </row>
    <row r="477" spans="3:9" ht="12.75">
      <c r="C477" s="31"/>
      <c r="D477" s="31"/>
      <c r="E477" s="31"/>
      <c r="F477" s="31"/>
      <c r="G477" s="31"/>
      <c r="H477" s="29"/>
      <c r="I477" s="137"/>
    </row>
    <row r="478" spans="3:9" ht="12.75">
      <c r="C478" s="31"/>
      <c r="D478" s="31"/>
      <c r="E478" s="31"/>
      <c r="F478" s="31"/>
      <c r="G478" s="31"/>
      <c r="H478" s="29"/>
      <c r="I478" s="137"/>
    </row>
    <row r="479" spans="3:9" ht="12.75">
      <c r="C479" s="31"/>
      <c r="D479" s="31"/>
      <c r="E479" s="31"/>
      <c r="F479" s="31"/>
      <c r="G479" s="31"/>
      <c r="H479" s="29"/>
      <c r="I479" s="138"/>
    </row>
    <row r="480" spans="3:9" ht="12.75">
      <c r="C480" s="31"/>
      <c r="D480" s="31"/>
      <c r="E480" s="31"/>
      <c r="F480" s="31"/>
      <c r="G480" s="31"/>
      <c r="H480" s="29"/>
      <c r="I480" s="137"/>
    </row>
    <row r="481" spans="3:9" ht="12.75">
      <c r="C481" s="31"/>
      <c r="D481" s="31"/>
      <c r="E481" s="31"/>
      <c r="F481" s="31"/>
      <c r="G481" s="31"/>
      <c r="H481" s="29"/>
      <c r="I481" s="137"/>
    </row>
    <row r="482" spans="3:9" ht="12.75">
      <c r="C482" s="31"/>
      <c r="D482" s="31"/>
      <c r="E482" s="31"/>
      <c r="F482" s="31"/>
      <c r="G482" s="31"/>
      <c r="H482" s="29"/>
      <c r="I482" s="137"/>
    </row>
    <row r="483" spans="8:9" ht="12.75">
      <c r="H483" s="160"/>
      <c r="I483" s="134"/>
    </row>
    <row r="484" spans="8:9" ht="12.75">
      <c r="H484" s="160"/>
      <c r="I484" s="29"/>
    </row>
    <row r="485" spans="8:9" ht="12.75">
      <c r="H485" s="160"/>
      <c r="I485" s="29"/>
    </row>
    <row r="486" spans="8:9" ht="12.75">
      <c r="H486" s="160"/>
      <c r="I486" s="29"/>
    </row>
    <row r="487" spans="8:9" ht="12.75">
      <c r="H487" s="160"/>
      <c r="I487" s="29"/>
    </row>
    <row r="488" spans="8:9" ht="12.75">
      <c r="H488" s="160"/>
      <c r="I488" s="158"/>
    </row>
    <row r="489" spans="8:9" ht="12.75">
      <c r="H489" s="160"/>
      <c r="I489" s="159"/>
    </row>
    <row r="490" spans="8:9" ht="12.75">
      <c r="H490" s="160"/>
      <c r="I490" s="158"/>
    </row>
    <row r="491" spans="8:9" ht="12.75">
      <c r="H491" s="160"/>
      <c r="I491" s="158"/>
    </row>
    <row r="492" spans="8:9" ht="12.75">
      <c r="H492" s="160"/>
      <c r="I492" s="134"/>
    </row>
    <row r="493" spans="8:9" ht="12.75">
      <c r="H493" s="160"/>
      <c r="I493" s="29"/>
    </row>
    <row r="494" spans="8:9" ht="12.75">
      <c r="H494" s="160"/>
      <c r="I494" s="158"/>
    </row>
    <row r="495" spans="8:9" ht="12.75">
      <c r="H495" s="160"/>
      <c r="I495" s="159"/>
    </row>
    <row r="496" spans="8:9" ht="12.75">
      <c r="H496" s="160"/>
      <c r="I496" s="158"/>
    </row>
    <row r="497" spans="8:9" ht="12.75">
      <c r="H497" s="160"/>
      <c r="I497" s="158"/>
    </row>
    <row r="498" spans="8:9" ht="12.75">
      <c r="H498" s="160"/>
      <c r="I498" s="158"/>
    </row>
    <row r="499" spans="8:9" ht="12.75">
      <c r="H499" s="160"/>
      <c r="I499" s="159"/>
    </row>
    <row r="500" spans="8:9" ht="12.75">
      <c r="H500" s="160"/>
      <c r="I500" s="159"/>
    </row>
    <row r="501" spans="8:9" ht="12.75">
      <c r="H501" s="160"/>
      <c r="I501" s="159"/>
    </row>
    <row r="502" ht="12.75">
      <c r="I502" s="159"/>
    </row>
    <row r="503" ht="12.75">
      <c r="I503" s="158"/>
    </row>
    <row r="504" ht="12.75">
      <c r="I504" s="158"/>
    </row>
    <row r="505" ht="12.75">
      <c r="I505" s="158"/>
    </row>
    <row r="506" ht="12.75">
      <c r="I506" s="158"/>
    </row>
    <row r="507" ht="12.75">
      <c r="I507" s="139"/>
    </row>
    <row r="508" ht="12.75">
      <c r="I508" s="29"/>
    </row>
    <row r="509" ht="12.75">
      <c r="I509" s="29"/>
    </row>
    <row r="510" ht="12.75">
      <c r="I510" s="134"/>
    </row>
    <row r="511" ht="12.75">
      <c r="I511" s="134"/>
    </row>
    <row r="512" ht="12.75">
      <c r="I512" s="134"/>
    </row>
    <row r="513" ht="12.75">
      <c r="I513" s="136"/>
    </row>
    <row r="514" ht="12.75">
      <c r="I514" s="136"/>
    </row>
    <row r="515" ht="12.75">
      <c r="I515" s="136"/>
    </row>
    <row r="516" ht="12.75">
      <c r="I516" s="29"/>
    </row>
    <row r="517" ht="12.75">
      <c r="I517" s="29"/>
    </row>
    <row r="518" ht="12.75">
      <c r="I518" s="29"/>
    </row>
    <row r="519" ht="12.75">
      <c r="I519" s="29"/>
    </row>
    <row r="520" ht="12.75">
      <c r="I520" s="29"/>
    </row>
    <row r="521" ht="12.75">
      <c r="I521" s="134"/>
    </row>
    <row r="522" ht="12.75">
      <c r="I522" s="134"/>
    </row>
    <row r="523" ht="12.75">
      <c r="I523" s="134"/>
    </row>
    <row r="524" ht="12.75">
      <c r="I524" s="29"/>
    </row>
    <row r="525" ht="12.75">
      <c r="I525" s="29"/>
    </row>
    <row r="526" ht="12.75">
      <c r="I526" s="134"/>
    </row>
    <row r="527" ht="12.75">
      <c r="I527" s="134"/>
    </row>
    <row r="528" ht="12.75">
      <c r="I528" s="134"/>
    </row>
    <row r="529" ht="12.75">
      <c r="I529" s="29"/>
    </row>
    <row r="530" ht="12.75">
      <c r="I530" s="158"/>
    </row>
    <row r="531" ht="12.75">
      <c r="I531" s="159"/>
    </row>
    <row r="532" ht="12.75">
      <c r="I532" s="158"/>
    </row>
    <row r="533" ht="12.75">
      <c r="I533" s="158"/>
    </row>
    <row r="534" ht="12.75">
      <c r="I534" s="159"/>
    </row>
    <row r="535" ht="12.75">
      <c r="I535" s="158"/>
    </row>
    <row r="536" ht="12.75">
      <c r="I536" s="158"/>
    </row>
    <row r="537" ht="12.75">
      <c r="I537" s="158"/>
    </row>
    <row r="538" ht="12.75">
      <c r="I538" s="158"/>
    </row>
    <row r="539" ht="12.75">
      <c r="I539" s="159"/>
    </row>
    <row r="540" ht="12.75">
      <c r="I540" s="159"/>
    </row>
    <row r="541" ht="12.75">
      <c r="I541" s="159"/>
    </row>
    <row r="542" ht="12.75">
      <c r="I542" s="158"/>
    </row>
    <row r="543" ht="12.75">
      <c r="I543" s="158"/>
    </row>
    <row r="544" ht="12.75">
      <c r="I544" s="158"/>
    </row>
    <row r="545" ht="12.75">
      <c r="I545" s="158"/>
    </row>
    <row r="546" ht="12.75">
      <c r="I546" s="29"/>
    </row>
    <row r="547" ht="12.75">
      <c r="I547" s="134"/>
    </row>
    <row r="548" ht="12.75">
      <c r="I548" s="29"/>
    </row>
    <row r="549" ht="12.75">
      <c r="I549" s="29"/>
    </row>
    <row r="550" ht="12.75">
      <c r="I550" s="29"/>
    </row>
    <row r="551" ht="12.75">
      <c r="I551" s="29"/>
    </row>
    <row r="552" ht="12.75">
      <c r="I552" s="29"/>
    </row>
    <row r="553" ht="12.75">
      <c r="I553" s="29"/>
    </row>
    <row r="554" ht="12.75">
      <c r="I554" s="134"/>
    </row>
    <row r="555" ht="12.75">
      <c r="I555" s="29"/>
    </row>
    <row r="556" ht="12.75">
      <c r="I556" s="29"/>
    </row>
    <row r="557" ht="12.75">
      <c r="I557" s="134"/>
    </row>
    <row r="558" ht="12.75">
      <c r="I558" s="29"/>
    </row>
    <row r="559" ht="12.75">
      <c r="I559" s="29"/>
    </row>
    <row r="560" ht="12.75">
      <c r="I560" s="29"/>
    </row>
    <row r="561" ht="12.75">
      <c r="I561" s="29"/>
    </row>
    <row r="562" ht="12.75">
      <c r="I562" s="29"/>
    </row>
    <row r="563" ht="12.75">
      <c r="I563" s="29"/>
    </row>
    <row r="564" ht="12.75">
      <c r="I564" s="134"/>
    </row>
    <row r="565" ht="12.75">
      <c r="I565" s="29"/>
    </row>
    <row r="566" ht="12.75">
      <c r="I566" s="29"/>
    </row>
    <row r="567" ht="12.75">
      <c r="I567" s="29"/>
    </row>
    <row r="568" ht="12.75">
      <c r="I568" s="29"/>
    </row>
    <row r="569" ht="12.75">
      <c r="I569" s="29"/>
    </row>
    <row r="570" ht="12.75">
      <c r="I570" s="29"/>
    </row>
    <row r="571" ht="12.75">
      <c r="I571" s="134"/>
    </row>
    <row r="572" ht="12.75">
      <c r="I572" s="29"/>
    </row>
    <row r="573" ht="12.75">
      <c r="I573" s="29"/>
    </row>
    <row r="574" ht="12.75">
      <c r="I574" s="29"/>
    </row>
    <row r="575" ht="12.75">
      <c r="I575" s="29"/>
    </row>
    <row r="576" ht="12.75">
      <c r="I576" s="29"/>
    </row>
    <row r="577" ht="12.75">
      <c r="I577" s="134"/>
    </row>
    <row r="578" ht="12.75">
      <c r="I578" s="29"/>
    </row>
    <row r="579" ht="12.75">
      <c r="I579" s="29"/>
    </row>
    <row r="580" ht="12.75">
      <c r="I580" s="134"/>
    </row>
    <row r="581" ht="12.75">
      <c r="I581" s="29"/>
    </row>
    <row r="582" ht="12.75">
      <c r="I582" s="135"/>
    </row>
    <row r="583" ht="12.75">
      <c r="I583" s="29"/>
    </row>
    <row r="584" ht="12.75">
      <c r="I584" s="158"/>
    </row>
    <row r="585" ht="12.75">
      <c r="I585" s="159"/>
    </row>
    <row r="586" ht="12.75">
      <c r="I586" s="159"/>
    </row>
    <row r="587" ht="12.75">
      <c r="I587" s="159"/>
    </row>
    <row r="588" ht="12.75">
      <c r="I588" s="158"/>
    </row>
    <row r="589" ht="12.75">
      <c r="I589" s="158"/>
    </row>
    <row r="590" ht="12.75">
      <c r="I590" s="158"/>
    </row>
    <row r="591" ht="12.75">
      <c r="I591" s="158"/>
    </row>
    <row r="592" ht="12.75">
      <c r="I592" s="159"/>
    </row>
    <row r="593" ht="12.75">
      <c r="I593" s="159"/>
    </row>
    <row r="594" ht="12.75">
      <c r="I594" s="159"/>
    </row>
    <row r="595" ht="12.75">
      <c r="I595" s="158"/>
    </row>
    <row r="596" ht="12.75">
      <c r="I596" s="158"/>
    </row>
    <row r="597" ht="12.75">
      <c r="I597" s="159"/>
    </row>
    <row r="598" ht="12.75">
      <c r="I598" s="158"/>
    </row>
    <row r="599" ht="12.75">
      <c r="I599" s="29"/>
    </row>
    <row r="600" ht="12.75">
      <c r="I600" s="134"/>
    </row>
    <row r="601" ht="12.75">
      <c r="I601" s="29"/>
    </row>
    <row r="602" ht="12.75">
      <c r="I602" s="29"/>
    </row>
    <row r="603" ht="12.75">
      <c r="I603" s="29"/>
    </row>
    <row r="604" ht="12.75">
      <c r="I604" s="29"/>
    </row>
    <row r="605" ht="12.75">
      <c r="I605" s="29"/>
    </row>
    <row r="606" ht="12.75">
      <c r="I606" s="29"/>
    </row>
    <row r="607" ht="12.75">
      <c r="I607" s="134"/>
    </row>
    <row r="608" ht="12.75">
      <c r="I608" s="29"/>
    </row>
    <row r="609" ht="12.75">
      <c r="I609" s="135"/>
    </row>
    <row r="610" ht="12.75">
      <c r="I610" s="29"/>
    </row>
    <row r="611" ht="12.75">
      <c r="I611" s="29"/>
    </row>
    <row r="612" ht="12.75">
      <c r="I612" s="134"/>
    </row>
    <row r="613" ht="12.75">
      <c r="I613" s="29"/>
    </row>
    <row r="614" ht="12.75">
      <c r="I614" s="132"/>
    </row>
    <row r="615" ht="12.75">
      <c r="I615" s="29"/>
    </row>
    <row r="616" ht="12.75">
      <c r="I616" s="134"/>
    </row>
    <row r="617" ht="12.75">
      <c r="I617" s="29"/>
    </row>
    <row r="618" ht="12.75">
      <c r="I618" s="29"/>
    </row>
    <row r="619" ht="12.75">
      <c r="I619" s="29"/>
    </row>
    <row r="620" ht="12.75">
      <c r="I620" s="29"/>
    </row>
    <row r="621" ht="12.75">
      <c r="I621" s="29"/>
    </row>
    <row r="622" ht="12.75">
      <c r="I622" s="29"/>
    </row>
    <row r="623" ht="12.75">
      <c r="I623" s="29"/>
    </row>
    <row r="624" ht="12.75">
      <c r="I624" s="29"/>
    </row>
    <row r="625" ht="12.75">
      <c r="I625" s="29"/>
    </row>
    <row r="626" ht="12.75">
      <c r="I626" s="29"/>
    </row>
    <row r="627" ht="12.75">
      <c r="I627" s="29"/>
    </row>
    <row r="628" ht="12.75">
      <c r="I628" s="29"/>
    </row>
    <row r="629" ht="12.75">
      <c r="I629" s="134"/>
    </row>
    <row r="630" ht="12.75">
      <c r="I630" s="29"/>
    </row>
    <row r="631" ht="12.75">
      <c r="I631" s="29"/>
    </row>
    <row r="632" ht="12.75">
      <c r="I632" s="29"/>
    </row>
    <row r="633" ht="12.75">
      <c r="I633" s="29"/>
    </row>
    <row r="634" ht="12.75">
      <c r="I634" s="29"/>
    </row>
    <row r="635" ht="12.75">
      <c r="I635" s="29"/>
    </row>
    <row r="636" ht="12.75">
      <c r="I636" s="29"/>
    </row>
    <row r="637" ht="12.75">
      <c r="I637" s="29"/>
    </row>
    <row r="638" ht="12.75">
      <c r="I638" s="134"/>
    </row>
    <row r="639" ht="12.75">
      <c r="I639" s="29"/>
    </row>
    <row r="640" ht="12.75">
      <c r="I640" s="29"/>
    </row>
    <row r="641" ht="12.75">
      <c r="I641" s="29"/>
    </row>
    <row r="642" ht="12.75">
      <c r="I642" s="29"/>
    </row>
    <row r="643" ht="12.75">
      <c r="I643" s="29"/>
    </row>
    <row r="644" ht="12.75">
      <c r="I644" s="29"/>
    </row>
    <row r="645" ht="12.75">
      <c r="I645" s="29"/>
    </row>
    <row r="646" ht="12.75">
      <c r="I646" s="29"/>
    </row>
    <row r="647" ht="12.75">
      <c r="I647" s="134"/>
    </row>
    <row r="648" ht="12.75">
      <c r="I648" s="29"/>
    </row>
    <row r="649" ht="12.75">
      <c r="I649" s="29"/>
    </row>
    <row r="650" ht="12.75">
      <c r="I650" s="29"/>
    </row>
    <row r="651" ht="12.75">
      <c r="I651" s="29"/>
    </row>
    <row r="652" ht="12.75">
      <c r="I652" s="29"/>
    </row>
    <row r="653" ht="12.75">
      <c r="I653" s="134"/>
    </row>
    <row r="654" ht="12.75">
      <c r="I654" s="29"/>
    </row>
    <row r="655" ht="12.75">
      <c r="I655" s="29"/>
    </row>
    <row r="656" ht="12.75">
      <c r="I656" s="29"/>
    </row>
    <row r="657" ht="12.75">
      <c r="I657" s="134"/>
    </row>
    <row r="658" ht="12.75">
      <c r="I658" s="29"/>
    </row>
    <row r="659" ht="12.75">
      <c r="I659" s="135"/>
    </row>
    <row r="660" ht="12.75">
      <c r="I660" s="136"/>
    </row>
    <row r="661" ht="12.75">
      <c r="I661" s="158"/>
    </row>
    <row r="662" ht="12.75">
      <c r="I662" s="159"/>
    </row>
    <row r="663" ht="12.75">
      <c r="I663" s="158"/>
    </row>
    <row r="664" ht="12.75">
      <c r="I664" s="29"/>
    </row>
    <row r="665" ht="12.75">
      <c r="I665" s="134"/>
    </row>
    <row r="666" ht="12.75">
      <c r="I666" s="29"/>
    </row>
    <row r="667" ht="12.75">
      <c r="I667" s="29"/>
    </row>
    <row r="668" ht="12.75">
      <c r="I668" s="29"/>
    </row>
    <row r="669" ht="12.75">
      <c r="I669" s="134"/>
    </row>
    <row r="670" ht="12.75">
      <c r="I670" s="29"/>
    </row>
    <row r="671" ht="12.75">
      <c r="I671" s="51"/>
    </row>
    <row r="672" ht="12.75">
      <c r="I672" s="51"/>
    </row>
    <row r="673" ht="12.75">
      <c r="I673" s="51"/>
    </row>
    <row r="674" ht="12.75">
      <c r="I674" s="51"/>
    </row>
    <row r="675" ht="12.75">
      <c r="I675" s="51"/>
    </row>
    <row r="676" ht="12.75">
      <c r="I676" s="51"/>
    </row>
    <row r="677" ht="12.75">
      <c r="I677" s="51"/>
    </row>
    <row r="678" ht="12.75">
      <c r="I678" s="51"/>
    </row>
    <row r="679" ht="12.75">
      <c r="I679" s="51"/>
    </row>
  </sheetData>
  <sheetProtection/>
  <mergeCells count="13">
    <mergeCell ref="F4:F5"/>
    <mergeCell ref="B4:B5"/>
    <mergeCell ref="C4:C5"/>
    <mergeCell ref="B401:J401"/>
    <mergeCell ref="D4:D5"/>
    <mergeCell ref="E4:E5"/>
    <mergeCell ref="F1:J1"/>
    <mergeCell ref="G4:G5"/>
    <mergeCell ref="H4:H5"/>
    <mergeCell ref="H3:J3"/>
    <mergeCell ref="B2:J2"/>
    <mergeCell ref="J4:J5"/>
    <mergeCell ref="I4:I5"/>
  </mergeCells>
  <printOptions horizontalCentered="1"/>
  <pageMargins left="0.5905511811023623" right="0.1968503937007874" top="0.7874015748031497" bottom="0.3937007874015748" header="0" footer="0"/>
  <pageSetup horizontalDpi="600" verticalDpi="600" orientation="portrait" paperSize="9" scale="95" r:id="rId1"/>
  <rowBreaks count="10" manualBreakCount="10">
    <brk id="33" min="1" max="9" man="1"/>
    <brk id="66" min="1" max="9" man="1"/>
    <brk id="130" min="1" max="9" man="1"/>
    <brk id="165" min="1" max="9" man="1"/>
    <brk id="195" min="1" max="9" man="1"/>
    <brk id="223" min="1" max="9" man="1"/>
    <brk id="252" min="1" max="9" man="1"/>
    <brk id="285" min="1" max="9" man="1"/>
    <brk id="316" min="1" max="9" man="1"/>
    <brk id="342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S751"/>
  <sheetViews>
    <sheetView tabSelected="1" view="pageBreakPreview" zoomScale="120" zoomScaleSheetLayoutView="120" zoomScalePageLayoutView="0" workbookViewId="0" topLeftCell="A1">
      <selection activeCell="A1" sqref="A1"/>
    </sheetView>
  </sheetViews>
  <sheetFormatPr defaultColWidth="9.00390625" defaultRowHeight="12.75"/>
  <cols>
    <col min="1" max="1" width="49.75390625" style="120" customWidth="1"/>
    <col min="2" max="2" width="4.75390625" style="77" customWidth="1"/>
    <col min="3" max="4" width="3.625" style="77" customWidth="1"/>
    <col min="5" max="5" width="10.00390625" style="77" customWidth="1"/>
    <col min="6" max="6" width="4.875" style="77" customWidth="1"/>
    <col min="7" max="7" width="2.625" style="77" customWidth="1"/>
    <col min="8" max="8" width="5.625" style="77" hidden="1" customWidth="1"/>
    <col min="9" max="9" width="10.125" style="121" customWidth="1"/>
    <col min="10" max="10" width="9.875" style="121" customWidth="1"/>
    <col min="11" max="11" width="10.75390625" style="121" customWidth="1"/>
    <col min="12" max="12" width="9.125" style="79" customWidth="1"/>
    <col min="13" max="13" width="20.625" style="79" hidden="1" customWidth="1"/>
    <col min="14" max="17" width="9.125" style="79" hidden="1" customWidth="1"/>
    <col min="18" max="18" width="25.625" style="79" customWidth="1"/>
    <col min="19" max="16384" width="9.125" style="79" customWidth="1"/>
  </cols>
  <sheetData>
    <row r="1" spans="1:12" ht="116.25" customHeight="1">
      <c r="A1" s="75" t="s">
        <v>101</v>
      </c>
      <c r="B1" s="76"/>
      <c r="C1" s="76"/>
      <c r="E1" s="276" t="s">
        <v>338</v>
      </c>
      <c r="F1" s="276"/>
      <c r="G1" s="276"/>
      <c r="H1" s="276"/>
      <c r="I1" s="276"/>
      <c r="J1" s="276"/>
      <c r="K1" s="276"/>
      <c r="L1" s="78"/>
    </row>
    <row r="2" spans="1:11" ht="18.75">
      <c r="A2" s="277" t="s">
        <v>239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s="84" customFormat="1" ht="12.75" customHeight="1">
      <c r="A3" s="81"/>
      <c r="B3" s="82"/>
      <c r="C3" s="82"/>
      <c r="D3" s="82"/>
      <c r="E3" s="82"/>
      <c r="F3" s="82"/>
      <c r="G3" s="82"/>
      <c r="H3" s="82"/>
      <c r="J3" s="83"/>
      <c r="K3" s="166" t="s">
        <v>43</v>
      </c>
    </row>
    <row r="4" spans="1:19" s="88" customFormat="1" ht="29.25" customHeight="1">
      <c r="A4" s="85" t="s">
        <v>0</v>
      </c>
      <c r="B4" s="86" t="s">
        <v>102</v>
      </c>
      <c r="C4" s="86" t="s">
        <v>103</v>
      </c>
      <c r="D4" s="86" t="s">
        <v>104</v>
      </c>
      <c r="E4" s="86" t="s">
        <v>105</v>
      </c>
      <c r="F4" s="86" t="s">
        <v>106</v>
      </c>
      <c r="G4" s="86" t="s">
        <v>117</v>
      </c>
      <c r="H4" s="86" t="s">
        <v>118</v>
      </c>
      <c r="I4" s="87" t="s">
        <v>1</v>
      </c>
      <c r="J4" s="87" t="s">
        <v>125</v>
      </c>
      <c r="K4" s="87" t="s">
        <v>268</v>
      </c>
      <c r="M4" s="89"/>
      <c r="N4" s="89"/>
      <c r="O4" s="89"/>
      <c r="P4" s="89"/>
      <c r="Q4" s="89"/>
      <c r="R4" s="89"/>
      <c r="S4" s="89"/>
    </row>
    <row r="5" spans="1:19" s="88" customFormat="1" ht="31.5" customHeight="1">
      <c r="A5" s="58" t="s">
        <v>107</v>
      </c>
      <c r="B5" s="37" t="s">
        <v>108</v>
      </c>
      <c r="C5" s="37"/>
      <c r="D5" s="37"/>
      <c r="E5" s="37"/>
      <c r="F5" s="37"/>
      <c r="G5" s="67"/>
      <c r="H5" s="67"/>
      <c r="I5" s="141">
        <f>I6</f>
        <v>2175.8</v>
      </c>
      <c r="J5" s="141">
        <f>J6</f>
        <v>0</v>
      </c>
      <c r="K5" s="68">
        <f>I5+J5</f>
        <v>2175.8</v>
      </c>
      <c r="M5" s="273"/>
      <c r="N5" s="272" t="s">
        <v>126</v>
      </c>
      <c r="O5" s="273" t="s">
        <v>125</v>
      </c>
      <c r="P5" s="272" t="s">
        <v>126</v>
      </c>
      <c r="Q5" s="273" t="s">
        <v>125</v>
      </c>
      <c r="R5" s="272"/>
      <c r="S5" s="89"/>
    </row>
    <row r="6" spans="1:19" s="88" customFormat="1" ht="18" customHeight="1">
      <c r="A6" s="58" t="s">
        <v>2</v>
      </c>
      <c r="B6" s="37" t="s">
        <v>108</v>
      </c>
      <c r="C6" s="37" t="s">
        <v>20</v>
      </c>
      <c r="D6" s="37"/>
      <c r="E6" s="37"/>
      <c r="F6" s="37"/>
      <c r="G6" s="37"/>
      <c r="H6" s="37"/>
      <c r="I6" s="57">
        <f>I7+I14</f>
        <v>2175.8</v>
      </c>
      <c r="J6" s="57">
        <f>J7+J14</f>
        <v>0</v>
      </c>
      <c r="K6" s="68">
        <f aca="true" t="shared" si="0" ref="K6:K93">I6+J6</f>
        <v>2175.8</v>
      </c>
      <c r="M6" s="273"/>
      <c r="N6" s="272"/>
      <c r="O6" s="273"/>
      <c r="P6" s="272"/>
      <c r="Q6" s="273"/>
      <c r="R6" s="272"/>
      <c r="S6" s="89"/>
    </row>
    <row r="7" spans="1:19" s="88" customFormat="1" ht="32.25" customHeight="1">
      <c r="A7" s="58" t="s">
        <v>248</v>
      </c>
      <c r="B7" s="37" t="s">
        <v>108</v>
      </c>
      <c r="C7" s="37" t="s">
        <v>20</v>
      </c>
      <c r="D7" s="37" t="s">
        <v>21</v>
      </c>
      <c r="E7" s="37"/>
      <c r="F7" s="37"/>
      <c r="G7" s="37"/>
      <c r="H7" s="37"/>
      <c r="I7" s="142">
        <f>I8+I11</f>
        <v>2115.8</v>
      </c>
      <c r="J7" s="142">
        <f>J8+J11</f>
        <v>0</v>
      </c>
      <c r="K7" s="68">
        <f t="shared" si="0"/>
        <v>2115.8</v>
      </c>
      <c r="M7" s="89"/>
      <c r="N7" s="89"/>
      <c r="O7" s="89"/>
      <c r="P7" s="89"/>
      <c r="Q7" s="89"/>
      <c r="R7" s="89"/>
      <c r="S7" s="89"/>
    </row>
    <row r="8" spans="1:19" s="88" customFormat="1" ht="18" customHeight="1">
      <c r="A8" s="90" t="s">
        <v>33</v>
      </c>
      <c r="B8" s="38" t="s">
        <v>108</v>
      </c>
      <c r="C8" s="38" t="s">
        <v>20</v>
      </c>
      <c r="D8" s="38" t="s">
        <v>21</v>
      </c>
      <c r="E8" s="38" t="s">
        <v>61</v>
      </c>
      <c r="F8" s="38"/>
      <c r="G8" s="38"/>
      <c r="H8" s="38"/>
      <c r="I8" s="56">
        <f>I9</f>
        <v>1072</v>
      </c>
      <c r="J8" s="56">
        <f>J9</f>
        <v>0</v>
      </c>
      <c r="K8" s="162">
        <f t="shared" si="0"/>
        <v>1072</v>
      </c>
      <c r="M8" s="167"/>
      <c r="N8" s="89"/>
      <c r="O8" s="89"/>
      <c r="P8" s="89"/>
      <c r="Q8" s="89"/>
      <c r="R8" s="89"/>
      <c r="S8" s="89"/>
    </row>
    <row r="9" spans="1:19" s="91" customFormat="1" ht="32.25" customHeight="1">
      <c r="A9" s="54" t="s">
        <v>58</v>
      </c>
      <c r="B9" s="55" t="s">
        <v>108</v>
      </c>
      <c r="C9" s="55" t="s">
        <v>20</v>
      </c>
      <c r="D9" s="55" t="s">
        <v>21</v>
      </c>
      <c r="E9" s="55" t="s">
        <v>61</v>
      </c>
      <c r="F9" s="55" t="s">
        <v>180</v>
      </c>
      <c r="G9" s="55"/>
      <c r="H9" s="55"/>
      <c r="I9" s="60">
        <f>I10</f>
        <v>1072</v>
      </c>
      <c r="J9" s="60">
        <f>J10</f>
        <v>0</v>
      </c>
      <c r="K9" s="165">
        <f t="shared" si="0"/>
        <v>1072</v>
      </c>
      <c r="M9" s="92"/>
      <c r="N9" s="92"/>
      <c r="O9" s="92"/>
      <c r="P9" s="92"/>
      <c r="Q9" s="92"/>
      <c r="R9" s="92"/>
      <c r="S9" s="92"/>
    </row>
    <row r="10" spans="1:19" s="91" customFormat="1" ht="18" customHeight="1">
      <c r="A10" s="93" t="s">
        <v>155</v>
      </c>
      <c r="B10" s="38" t="s">
        <v>108</v>
      </c>
      <c r="C10" s="38" t="s">
        <v>20</v>
      </c>
      <c r="D10" s="38" t="s">
        <v>21</v>
      </c>
      <c r="E10" s="38" t="s">
        <v>61</v>
      </c>
      <c r="F10" s="38" t="s">
        <v>180</v>
      </c>
      <c r="G10" s="38" t="s">
        <v>119</v>
      </c>
      <c r="H10" s="38"/>
      <c r="I10" s="143">
        <v>1072</v>
      </c>
      <c r="J10" s="143">
        <v>0</v>
      </c>
      <c r="K10" s="162">
        <f t="shared" si="0"/>
        <v>1072</v>
      </c>
      <c r="M10" s="92"/>
      <c r="N10" s="92"/>
      <c r="O10" s="92"/>
      <c r="P10" s="92"/>
      <c r="Q10" s="92"/>
      <c r="R10" s="92" t="s">
        <v>93</v>
      </c>
      <c r="S10" s="92"/>
    </row>
    <row r="11" spans="1:19" s="88" customFormat="1" ht="31.5" customHeight="1">
      <c r="A11" s="59" t="s">
        <v>59</v>
      </c>
      <c r="B11" s="38" t="s">
        <v>108</v>
      </c>
      <c r="C11" s="38" t="s">
        <v>20</v>
      </c>
      <c r="D11" s="38" t="s">
        <v>21</v>
      </c>
      <c r="E11" s="38" t="s">
        <v>60</v>
      </c>
      <c r="F11" s="38"/>
      <c r="G11" s="38"/>
      <c r="H11" s="38"/>
      <c r="I11" s="56">
        <f>I12</f>
        <v>1043.8</v>
      </c>
      <c r="J11" s="56">
        <f>J12</f>
        <v>0</v>
      </c>
      <c r="K11" s="162">
        <f t="shared" si="0"/>
        <v>1043.8</v>
      </c>
      <c r="M11" s="89"/>
      <c r="N11" s="89"/>
      <c r="O11" s="89"/>
      <c r="P11" s="89"/>
      <c r="Q11" s="89"/>
      <c r="R11" s="89"/>
      <c r="S11" s="89"/>
    </row>
    <row r="12" spans="1:97" s="88" customFormat="1" ht="30" customHeight="1">
      <c r="A12" s="94" t="s">
        <v>58</v>
      </c>
      <c r="B12" s="65" t="s">
        <v>108</v>
      </c>
      <c r="C12" s="65" t="s">
        <v>20</v>
      </c>
      <c r="D12" s="65" t="s">
        <v>21</v>
      </c>
      <c r="E12" s="65" t="s">
        <v>60</v>
      </c>
      <c r="F12" s="65" t="s">
        <v>180</v>
      </c>
      <c r="G12" s="65"/>
      <c r="H12" s="65"/>
      <c r="I12" s="95">
        <f>I13</f>
        <v>1043.8</v>
      </c>
      <c r="J12" s="95">
        <f>J13</f>
        <v>0</v>
      </c>
      <c r="K12" s="165">
        <f t="shared" si="0"/>
        <v>1043.8</v>
      </c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</row>
    <row r="13" spans="1:97" s="96" customFormat="1" ht="20.25" customHeight="1">
      <c r="A13" s="93" t="s">
        <v>155</v>
      </c>
      <c r="B13" s="38" t="s">
        <v>108</v>
      </c>
      <c r="C13" s="38" t="s">
        <v>20</v>
      </c>
      <c r="D13" s="38" t="s">
        <v>21</v>
      </c>
      <c r="E13" s="38" t="s">
        <v>60</v>
      </c>
      <c r="F13" s="38" t="s">
        <v>180</v>
      </c>
      <c r="G13" s="38" t="s">
        <v>119</v>
      </c>
      <c r="H13" s="38"/>
      <c r="I13" s="143">
        <v>1043.8</v>
      </c>
      <c r="J13" s="143">
        <v>0</v>
      </c>
      <c r="K13" s="162">
        <f t="shared" si="0"/>
        <v>1043.8</v>
      </c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</row>
    <row r="14" spans="1:11" s="89" customFormat="1" ht="20.25" customHeight="1">
      <c r="A14" s="244" t="s">
        <v>5</v>
      </c>
      <c r="B14" s="37" t="s">
        <v>108</v>
      </c>
      <c r="C14" s="37" t="s">
        <v>20</v>
      </c>
      <c r="D14" s="37" t="s">
        <v>130</v>
      </c>
      <c r="E14" s="37"/>
      <c r="F14" s="37"/>
      <c r="G14" s="37"/>
      <c r="H14" s="37"/>
      <c r="I14" s="142">
        <f aca="true" t="shared" si="1" ref="I14:J16">I15</f>
        <v>60</v>
      </c>
      <c r="J14" s="142">
        <f t="shared" si="1"/>
        <v>0</v>
      </c>
      <c r="K14" s="68">
        <f>I14+J14</f>
        <v>60</v>
      </c>
    </row>
    <row r="15" spans="1:11" s="89" customFormat="1" ht="18.75" customHeight="1">
      <c r="A15" s="149" t="s">
        <v>196</v>
      </c>
      <c r="B15" s="38" t="s">
        <v>108</v>
      </c>
      <c r="C15" s="38" t="s">
        <v>20</v>
      </c>
      <c r="D15" s="38" t="s">
        <v>130</v>
      </c>
      <c r="E15" s="38" t="s">
        <v>195</v>
      </c>
      <c r="F15" s="38"/>
      <c r="G15" s="38"/>
      <c r="H15" s="38"/>
      <c r="I15" s="143">
        <f t="shared" si="1"/>
        <v>60</v>
      </c>
      <c r="J15" s="143">
        <f t="shared" si="1"/>
        <v>0</v>
      </c>
      <c r="K15" s="162">
        <f t="shared" si="0"/>
        <v>60</v>
      </c>
    </row>
    <row r="16" spans="1:11" s="89" customFormat="1" ht="15" customHeight="1">
      <c r="A16" s="157" t="s">
        <v>64</v>
      </c>
      <c r="B16" s="55" t="s">
        <v>108</v>
      </c>
      <c r="C16" s="55" t="s">
        <v>20</v>
      </c>
      <c r="D16" s="55" t="s">
        <v>130</v>
      </c>
      <c r="E16" s="55" t="s">
        <v>195</v>
      </c>
      <c r="F16" s="55" t="s">
        <v>62</v>
      </c>
      <c r="G16" s="55"/>
      <c r="H16" s="55"/>
      <c r="I16" s="144">
        <f t="shared" si="1"/>
        <v>60</v>
      </c>
      <c r="J16" s="144">
        <f t="shared" si="1"/>
        <v>0</v>
      </c>
      <c r="K16" s="165">
        <f t="shared" si="0"/>
        <v>60</v>
      </c>
    </row>
    <row r="17" spans="1:11" s="89" customFormat="1" ht="19.5" customHeight="1">
      <c r="A17" s="149" t="s">
        <v>155</v>
      </c>
      <c r="B17" s="38" t="s">
        <v>108</v>
      </c>
      <c r="C17" s="38" t="s">
        <v>20</v>
      </c>
      <c r="D17" s="38" t="s">
        <v>130</v>
      </c>
      <c r="E17" s="38" t="s">
        <v>195</v>
      </c>
      <c r="F17" s="38" t="s">
        <v>62</v>
      </c>
      <c r="G17" s="38" t="s">
        <v>119</v>
      </c>
      <c r="H17" s="38"/>
      <c r="I17" s="143">
        <v>60</v>
      </c>
      <c r="J17" s="143">
        <v>0</v>
      </c>
      <c r="K17" s="162">
        <f t="shared" si="0"/>
        <v>60</v>
      </c>
    </row>
    <row r="18" spans="1:97" s="88" customFormat="1" ht="31.5" customHeight="1">
      <c r="A18" s="66" t="s">
        <v>179</v>
      </c>
      <c r="B18" s="37" t="s">
        <v>109</v>
      </c>
      <c r="C18" s="37"/>
      <c r="D18" s="37"/>
      <c r="E18" s="37"/>
      <c r="F18" s="37"/>
      <c r="G18" s="37"/>
      <c r="H18" s="37"/>
      <c r="I18" s="142">
        <f aca="true" t="shared" si="2" ref="I18:J22">I19</f>
        <v>975</v>
      </c>
      <c r="J18" s="142">
        <f t="shared" si="2"/>
        <v>0</v>
      </c>
      <c r="K18" s="68">
        <f t="shared" si="0"/>
        <v>975</v>
      </c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</row>
    <row r="19" spans="1:70" s="88" customFormat="1" ht="15.75" customHeight="1">
      <c r="A19" s="58" t="s">
        <v>2</v>
      </c>
      <c r="B19" s="37" t="s">
        <v>109</v>
      </c>
      <c r="C19" s="37" t="s">
        <v>20</v>
      </c>
      <c r="D19" s="37"/>
      <c r="E19" s="37"/>
      <c r="F19" s="37"/>
      <c r="G19" s="37"/>
      <c r="H19" s="37"/>
      <c r="I19" s="57">
        <f t="shared" si="2"/>
        <v>975</v>
      </c>
      <c r="J19" s="57">
        <f t="shared" si="2"/>
        <v>0</v>
      </c>
      <c r="K19" s="68">
        <f t="shared" si="0"/>
        <v>975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</row>
    <row r="20" spans="1:70" s="88" customFormat="1" ht="48" customHeight="1">
      <c r="A20" s="58" t="s">
        <v>110</v>
      </c>
      <c r="B20" s="38" t="s">
        <v>109</v>
      </c>
      <c r="C20" s="38" t="s">
        <v>20</v>
      </c>
      <c r="D20" s="38" t="s">
        <v>28</v>
      </c>
      <c r="E20" s="38"/>
      <c r="F20" s="38"/>
      <c r="G20" s="38"/>
      <c r="H20" s="38"/>
      <c r="I20" s="56">
        <f t="shared" si="2"/>
        <v>975</v>
      </c>
      <c r="J20" s="56">
        <f t="shared" si="2"/>
        <v>0</v>
      </c>
      <c r="K20" s="162">
        <f t="shared" si="0"/>
        <v>975</v>
      </c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</row>
    <row r="21" spans="1:11" s="88" customFormat="1" ht="18" customHeight="1">
      <c r="A21" s="90" t="s">
        <v>33</v>
      </c>
      <c r="B21" s="38" t="s">
        <v>109</v>
      </c>
      <c r="C21" s="38" t="s">
        <v>20</v>
      </c>
      <c r="D21" s="38" t="s">
        <v>28</v>
      </c>
      <c r="E21" s="38" t="s">
        <v>61</v>
      </c>
      <c r="F21" s="38"/>
      <c r="G21" s="38"/>
      <c r="H21" s="38"/>
      <c r="I21" s="56">
        <f t="shared" si="2"/>
        <v>975</v>
      </c>
      <c r="J21" s="56">
        <f t="shared" si="2"/>
        <v>0</v>
      </c>
      <c r="K21" s="162">
        <f t="shared" si="0"/>
        <v>975</v>
      </c>
    </row>
    <row r="22" spans="1:11" s="88" customFormat="1" ht="30" customHeight="1">
      <c r="A22" s="54" t="s">
        <v>58</v>
      </c>
      <c r="B22" s="55" t="s">
        <v>109</v>
      </c>
      <c r="C22" s="55" t="s">
        <v>20</v>
      </c>
      <c r="D22" s="55" t="s">
        <v>28</v>
      </c>
      <c r="E22" s="55" t="s">
        <v>61</v>
      </c>
      <c r="F22" s="55" t="s">
        <v>180</v>
      </c>
      <c r="G22" s="55"/>
      <c r="H22" s="55"/>
      <c r="I22" s="60">
        <f t="shared" si="2"/>
        <v>975</v>
      </c>
      <c r="J22" s="60">
        <f t="shared" si="2"/>
        <v>0</v>
      </c>
      <c r="K22" s="165">
        <f t="shared" si="0"/>
        <v>975</v>
      </c>
    </row>
    <row r="23" spans="1:11" s="97" customFormat="1" ht="20.25" customHeight="1">
      <c r="A23" s="93" t="s">
        <v>155</v>
      </c>
      <c r="B23" s="38" t="s">
        <v>109</v>
      </c>
      <c r="C23" s="38" t="s">
        <v>20</v>
      </c>
      <c r="D23" s="38" t="s">
        <v>28</v>
      </c>
      <c r="E23" s="38" t="s">
        <v>61</v>
      </c>
      <c r="F23" s="38" t="s">
        <v>180</v>
      </c>
      <c r="G23" s="38" t="s">
        <v>119</v>
      </c>
      <c r="H23" s="69"/>
      <c r="I23" s="143">
        <v>975</v>
      </c>
      <c r="J23" s="143">
        <v>0</v>
      </c>
      <c r="K23" s="162">
        <f t="shared" si="0"/>
        <v>975</v>
      </c>
    </row>
    <row r="24" spans="1:11" s="84" customFormat="1" ht="31.5">
      <c r="A24" s="58" t="s">
        <v>121</v>
      </c>
      <c r="B24" s="37" t="s">
        <v>111</v>
      </c>
      <c r="C24" s="37"/>
      <c r="D24" s="37"/>
      <c r="E24" s="37"/>
      <c r="F24" s="38"/>
      <c r="G24" s="38"/>
      <c r="H24" s="38"/>
      <c r="I24" s="57">
        <f>I25+I114+I30</f>
        <v>369743.49999999994</v>
      </c>
      <c r="J24" s="57">
        <f>J25+J114+J30</f>
        <v>15994.2</v>
      </c>
      <c r="K24" s="68">
        <f t="shared" si="0"/>
        <v>385737.69999999995</v>
      </c>
    </row>
    <row r="25" spans="1:11" s="97" customFormat="1" ht="15.75" customHeight="1">
      <c r="A25" s="58" t="s">
        <v>10</v>
      </c>
      <c r="B25" s="37" t="s">
        <v>111</v>
      </c>
      <c r="C25" s="37" t="s">
        <v>23</v>
      </c>
      <c r="D25" s="38"/>
      <c r="E25" s="38"/>
      <c r="F25" s="38"/>
      <c r="G25" s="38"/>
      <c r="H25" s="38"/>
      <c r="I25" s="57">
        <f aca="true" t="shared" si="3" ref="I25:J28">I26</f>
        <v>0</v>
      </c>
      <c r="J25" s="57">
        <f t="shared" si="3"/>
        <v>152.4</v>
      </c>
      <c r="K25" s="68">
        <f t="shared" si="0"/>
        <v>152.4</v>
      </c>
    </row>
    <row r="26" spans="1:11" s="97" customFormat="1" ht="15.75" customHeight="1">
      <c r="A26" s="58" t="s">
        <v>165</v>
      </c>
      <c r="B26" s="37" t="s">
        <v>111</v>
      </c>
      <c r="C26" s="37" t="s">
        <v>23</v>
      </c>
      <c r="D26" s="37" t="s">
        <v>20</v>
      </c>
      <c r="E26" s="37"/>
      <c r="F26" s="37"/>
      <c r="G26" s="37"/>
      <c r="H26" s="37"/>
      <c r="I26" s="57">
        <f t="shared" si="3"/>
        <v>0</v>
      </c>
      <c r="J26" s="57">
        <f t="shared" si="3"/>
        <v>152.4</v>
      </c>
      <c r="K26" s="68">
        <f>I26+J26</f>
        <v>152.4</v>
      </c>
    </row>
    <row r="27" spans="1:11" s="97" customFormat="1" ht="33.75" customHeight="1">
      <c r="A27" s="59" t="s">
        <v>244</v>
      </c>
      <c r="B27" s="38" t="s">
        <v>111</v>
      </c>
      <c r="C27" s="38" t="s">
        <v>23</v>
      </c>
      <c r="D27" s="38" t="s">
        <v>20</v>
      </c>
      <c r="E27" s="38" t="s">
        <v>164</v>
      </c>
      <c r="F27" s="38"/>
      <c r="G27" s="38"/>
      <c r="H27" s="38"/>
      <c r="I27" s="56">
        <f t="shared" si="3"/>
        <v>0</v>
      </c>
      <c r="J27" s="56">
        <f t="shared" si="3"/>
        <v>152.4</v>
      </c>
      <c r="K27" s="162">
        <f>I27+J27</f>
        <v>152.4</v>
      </c>
    </row>
    <row r="28" spans="1:11" s="97" customFormat="1" ht="66.75" customHeight="1">
      <c r="A28" s="54" t="s">
        <v>175</v>
      </c>
      <c r="B28" s="55" t="s">
        <v>111</v>
      </c>
      <c r="C28" s="55" t="s">
        <v>23</v>
      </c>
      <c r="D28" s="55" t="s">
        <v>20</v>
      </c>
      <c r="E28" s="55" t="s">
        <v>164</v>
      </c>
      <c r="F28" s="55" t="s">
        <v>181</v>
      </c>
      <c r="G28" s="55"/>
      <c r="H28" s="55"/>
      <c r="I28" s="60">
        <f t="shared" si="3"/>
        <v>0</v>
      </c>
      <c r="J28" s="60">
        <f t="shared" si="3"/>
        <v>152.4</v>
      </c>
      <c r="K28" s="165">
        <f>K29</f>
        <v>152.4</v>
      </c>
    </row>
    <row r="29" spans="1:11" s="97" customFormat="1" ht="15.75" customHeight="1">
      <c r="A29" s="59" t="s">
        <v>155</v>
      </c>
      <c r="B29" s="38" t="s">
        <v>111</v>
      </c>
      <c r="C29" s="38" t="s">
        <v>23</v>
      </c>
      <c r="D29" s="38" t="s">
        <v>20</v>
      </c>
      <c r="E29" s="38" t="s">
        <v>164</v>
      </c>
      <c r="F29" s="38" t="s">
        <v>181</v>
      </c>
      <c r="G29" s="38" t="s">
        <v>119</v>
      </c>
      <c r="H29" s="38"/>
      <c r="I29" s="56">
        <v>0</v>
      </c>
      <c r="J29" s="56">
        <v>152.4</v>
      </c>
      <c r="K29" s="162">
        <f>I29+J29</f>
        <v>152.4</v>
      </c>
    </row>
    <row r="30" spans="1:11" s="97" customFormat="1" ht="15.75" customHeight="1">
      <c r="A30" s="58" t="s">
        <v>10</v>
      </c>
      <c r="B30" s="37" t="s">
        <v>111</v>
      </c>
      <c r="C30" s="37" t="s">
        <v>27</v>
      </c>
      <c r="D30" s="37"/>
      <c r="E30" s="37"/>
      <c r="F30" s="37"/>
      <c r="G30" s="37"/>
      <c r="H30" s="37"/>
      <c r="I30" s="57">
        <f>I31+I42+I92+I104</f>
        <v>364943.99999999994</v>
      </c>
      <c r="J30" s="57">
        <f>J31+J42+J92+J104</f>
        <v>15841.800000000001</v>
      </c>
      <c r="K30" s="68">
        <f>I30+J30</f>
        <v>380785.79999999993</v>
      </c>
    </row>
    <row r="31" spans="1:11" s="84" customFormat="1" ht="15.75">
      <c r="A31" s="58" t="s">
        <v>11</v>
      </c>
      <c r="B31" s="37" t="s">
        <v>111</v>
      </c>
      <c r="C31" s="37" t="s">
        <v>27</v>
      </c>
      <c r="D31" s="37" t="s">
        <v>20</v>
      </c>
      <c r="E31" s="37"/>
      <c r="F31" s="37"/>
      <c r="G31" s="37"/>
      <c r="H31" s="37"/>
      <c r="I31" s="57">
        <f>I32+I39</f>
        <v>114940.7</v>
      </c>
      <c r="J31" s="57">
        <f>J32+J39</f>
        <v>10390.500000000002</v>
      </c>
      <c r="K31" s="57">
        <f t="shared" si="0"/>
        <v>125331.2</v>
      </c>
    </row>
    <row r="32" spans="1:11" s="84" customFormat="1" ht="15.75" customHeight="1">
      <c r="A32" s="59" t="s">
        <v>250</v>
      </c>
      <c r="B32" s="38" t="s">
        <v>111</v>
      </c>
      <c r="C32" s="38" t="s">
        <v>27</v>
      </c>
      <c r="D32" s="38" t="s">
        <v>20</v>
      </c>
      <c r="E32" s="38" t="s">
        <v>76</v>
      </c>
      <c r="F32" s="55"/>
      <c r="G32" s="55"/>
      <c r="H32" s="55"/>
      <c r="I32" s="56">
        <f>I33+I35+I37</f>
        <v>114375.7</v>
      </c>
      <c r="J32" s="56">
        <f>J33+J35+J37</f>
        <v>10390.500000000002</v>
      </c>
      <c r="K32" s="56">
        <f t="shared" si="0"/>
        <v>124766.2</v>
      </c>
    </row>
    <row r="33" spans="1:11" s="84" customFormat="1" ht="64.5" customHeight="1">
      <c r="A33" s="54" t="s">
        <v>175</v>
      </c>
      <c r="B33" s="55" t="s">
        <v>111</v>
      </c>
      <c r="C33" s="55" t="s">
        <v>27</v>
      </c>
      <c r="D33" s="55" t="s">
        <v>20</v>
      </c>
      <c r="E33" s="55" t="s">
        <v>76</v>
      </c>
      <c r="F33" s="55" t="s">
        <v>181</v>
      </c>
      <c r="G33" s="55"/>
      <c r="H33" s="55"/>
      <c r="I33" s="60">
        <f>I34</f>
        <v>107738.5</v>
      </c>
      <c r="J33" s="60">
        <f>J34</f>
        <v>9929.7</v>
      </c>
      <c r="K33" s="60">
        <f t="shared" si="0"/>
        <v>117668.2</v>
      </c>
    </row>
    <row r="34" spans="1:11" s="84" customFormat="1" ht="17.25" customHeight="1">
      <c r="A34" s="93" t="s">
        <v>155</v>
      </c>
      <c r="B34" s="38" t="s">
        <v>111</v>
      </c>
      <c r="C34" s="38" t="s">
        <v>27</v>
      </c>
      <c r="D34" s="38" t="s">
        <v>20</v>
      </c>
      <c r="E34" s="38" t="s">
        <v>76</v>
      </c>
      <c r="F34" s="38" t="s">
        <v>181</v>
      </c>
      <c r="G34" s="38" t="s">
        <v>119</v>
      </c>
      <c r="H34" s="38"/>
      <c r="I34" s="143">
        <v>107738.5</v>
      </c>
      <c r="J34" s="143">
        <v>9929.7</v>
      </c>
      <c r="K34" s="56">
        <f t="shared" si="0"/>
        <v>117668.2</v>
      </c>
    </row>
    <row r="35" spans="1:11" s="84" customFormat="1" ht="18" customHeight="1">
      <c r="A35" s="54" t="s">
        <v>183</v>
      </c>
      <c r="B35" s="55" t="s">
        <v>111</v>
      </c>
      <c r="C35" s="55" t="s">
        <v>27</v>
      </c>
      <c r="D35" s="55" t="s">
        <v>20</v>
      </c>
      <c r="E35" s="55" t="s">
        <v>76</v>
      </c>
      <c r="F35" s="55" t="s">
        <v>182</v>
      </c>
      <c r="G35" s="55"/>
      <c r="H35" s="38"/>
      <c r="I35" s="60">
        <f>I36</f>
        <v>2508</v>
      </c>
      <c r="J35" s="60">
        <f>J36</f>
        <v>382.7</v>
      </c>
      <c r="K35" s="165">
        <f t="shared" si="0"/>
        <v>2890.7</v>
      </c>
    </row>
    <row r="36" spans="1:11" s="84" customFormat="1" ht="16.5" customHeight="1">
      <c r="A36" s="93" t="s">
        <v>155</v>
      </c>
      <c r="B36" s="38" t="s">
        <v>111</v>
      </c>
      <c r="C36" s="38" t="s">
        <v>27</v>
      </c>
      <c r="D36" s="38" t="s">
        <v>20</v>
      </c>
      <c r="E36" s="38" t="s">
        <v>76</v>
      </c>
      <c r="F36" s="38" t="s">
        <v>182</v>
      </c>
      <c r="G36" s="38" t="s">
        <v>119</v>
      </c>
      <c r="H36" s="38"/>
      <c r="I36" s="143">
        <v>2508</v>
      </c>
      <c r="J36" s="143">
        <v>382.7</v>
      </c>
      <c r="K36" s="162">
        <f t="shared" si="0"/>
        <v>2890.7</v>
      </c>
    </row>
    <row r="37" spans="1:11" s="97" customFormat="1" ht="15.75" customHeight="1">
      <c r="A37" s="54" t="s">
        <v>176</v>
      </c>
      <c r="B37" s="55" t="s">
        <v>111</v>
      </c>
      <c r="C37" s="55" t="s">
        <v>27</v>
      </c>
      <c r="D37" s="55" t="s">
        <v>20</v>
      </c>
      <c r="E37" s="55" t="s">
        <v>76</v>
      </c>
      <c r="F37" s="55" t="s">
        <v>65</v>
      </c>
      <c r="G37" s="55"/>
      <c r="H37" s="55"/>
      <c r="I37" s="60">
        <f>I38</f>
        <v>4129.2</v>
      </c>
      <c r="J37" s="60">
        <f>J38</f>
        <v>78.1</v>
      </c>
      <c r="K37" s="60">
        <f t="shared" si="0"/>
        <v>4207.3</v>
      </c>
    </row>
    <row r="38" spans="1:11" s="97" customFormat="1" ht="18.75" customHeight="1">
      <c r="A38" s="93" t="s">
        <v>155</v>
      </c>
      <c r="B38" s="38" t="s">
        <v>111</v>
      </c>
      <c r="C38" s="38" t="s">
        <v>27</v>
      </c>
      <c r="D38" s="38" t="s">
        <v>20</v>
      </c>
      <c r="E38" s="38" t="s">
        <v>76</v>
      </c>
      <c r="F38" s="38" t="s">
        <v>65</v>
      </c>
      <c r="G38" s="38" t="s">
        <v>119</v>
      </c>
      <c r="H38" s="38"/>
      <c r="I38" s="143">
        <v>4129.2</v>
      </c>
      <c r="J38" s="143">
        <v>78.1</v>
      </c>
      <c r="K38" s="56">
        <f t="shared" si="0"/>
        <v>4207.3</v>
      </c>
    </row>
    <row r="39" spans="1:11" s="97" customFormat="1" ht="64.5" customHeight="1">
      <c r="A39" s="203" t="s">
        <v>287</v>
      </c>
      <c r="B39" s="38" t="s">
        <v>111</v>
      </c>
      <c r="C39" s="38" t="s">
        <v>27</v>
      </c>
      <c r="D39" s="38" t="s">
        <v>20</v>
      </c>
      <c r="E39" s="38" t="s">
        <v>286</v>
      </c>
      <c r="F39" s="38"/>
      <c r="G39" s="38"/>
      <c r="H39" s="38"/>
      <c r="I39" s="143">
        <f>I40</f>
        <v>565</v>
      </c>
      <c r="J39" s="143">
        <f>J40</f>
        <v>0</v>
      </c>
      <c r="K39" s="56">
        <f>I39+J39</f>
        <v>565</v>
      </c>
    </row>
    <row r="40" spans="1:11" s="97" customFormat="1" ht="18.75" customHeight="1">
      <c r="A40" s="54" t="s">
        <v>183</v>
      </c>
      <c r="B40" s="55" t="s">
        <v>111</v>
      </c>
      <c r="C40" s="55" t="s">
        <v>27</v>
      </c>
      <c r="D40" s="55" t="s">
        <v>20</v>
      </c>
      <c r="E40" s="55" t="s">
        <v>286</v>
      </c>
      <c r="F40" s="55" t="s">
        <v>182</v>
      </c>
      <c r="G40" s="55"/>
      <c r="H40" s="55"/>
      <c r="I40" s="144">
        <f>I41</f>
        <v>565</v>
      </c>
      <c r="J40" s="144">
        <f>J41</f>
        <v>0</v>
      </c>
      <c r="K40" s="165">
        <f>K41</f>
        <v>565</v>
      </c>
    </row>
    <row r="41" spans="1:11" s="97" customFormat="1" ht="18.75" customHeight="1">
      <c r="A41" s="59" t="s">
        <v>156</v>
      </c>
      <c r="B41" s="38" t="s">
        <v>111</v>
      </c>
      <c r="C41" s="38" t="s">
        <v>27</v>
      </c>
      <c r="D41" s="38" t="s">
        <v>20</v>
      </c>
      <c r="E41" s="38" t="s">
        <v>286</v>
      </c>
      <c r="F41" s="38" t="s">
        <v>182</v>
      </c>
      <c r="G41" s="38" t="s">
        <v>120</v>
      </c>
      <c r="H41" s="38"/>
      <c r="I41" s="143">
        <v>565</v>
      </c>
      <c r="J41" s="143">
        <v>0</v>
      </c>
      <c r="K41" s="162">
        <f>I41+J41</f>
        <v>565</v>
      </c>
    </row>
    <row r="42" spans="1:11" s="84" customFormat="1" ht="17.25" customHeight="1">
      <c r="A42" s="58" t="s">
        <v>12</v>
      </c>
      <c r="B42" s="37" t="s">
        <v>111</v>
      </c>
      <c r="C42" s="37" t="s">
        <v>27</v>
      </c>
      <c r="D42" s="37" t="s">
        <v>26</v>
      </c>
      <c r="E42" s="37"/>
      <c r="F42" s="37"/>
      <c r="G42" s="37"/>
      <c r="H42" s="37"/>
      <c r="I42" s="57">
        <f>I43+I46+I51+I56+I65+I70+I87+I80+I59+I62</f>
        <v>226327.59999999998</v>
      </c>
      <c r="J42" s="57">
        <f>J43+J46+J51+J56+J65+J70+J87+J80+J59+J62</f>
        <v>6191.2</v>
      </c>
      <c r="K42" s="57">
        <f t="shared" si="0"/>
        <v>232518.8</v>
      </c>
    </row>
    <row r="43" spans="1:11" s="84" customFormat="1" ht="30.75" customHeight="1">
      <c r="A43" s="59" t="s">
        <v>225</v>
      </c>
      <c r="B43" s="38" t="s">
        <v>111</v>
      </c>
      <c r="C43" s="38" t="s">
        <v>27</v>
      </c>
      <c r="D43" s="38" t="s">
        <v>26</v>
      </c>
      <c r="E43" s="38" t="s">
        <v>158</v>
      </c>
      <c r="F43" s="38"/>
      <c r="G43" s="38"/>
      <c r="H43" s="38"/>
      <c r="I43" s="56">
        <f>I44</f>
        <v>100</v>
      </c>
      <c r="J43" s="56">
        <f>J44</f>
        <v>0</v>
      </c>
      <c r="K43" s="56">
        <f t="shared" si="0"/>
        <v>100</v>
      </c>
    </row>
    <row r="44" spans="1:11" s="84" customFormat="1" ht="18" customHeight="1">
      <c r="A44" s="54" t="s">
        <v>274</v>
      </c>
      <c r="B44" s="55" t="s">
        <v>111</v>
      </c>
      <c r="C44" s="55" t="s">
        <v>27</v>
      </c>
      <c r="D44" s="55" t="s">
        <v>26</v>
      </c>
      <c r="E44" s="55" t="s">
        <v>158</v>
      </c>
      <c r="F44" s="55" t="s">
        <v>182</v>
      </c>
      <c r="G44" s="55"/>
      <c r="H44" s="55"/>
      <c r="I44" s="144">
        <f>I45</f>
        <v>100</v>
      </c>
      <c r="J44" s="144">
        <f>J45</f>
        <v>0</v>
      </c>
      <c r="K44" s="60">
        <f>K45</f>
        <v>100</v>
      </c>
    </row>
    <row r="45" spans="1:11" s="84" customFormat="1" ht="14.25" customHeight="1">
      <c r="A45" s="93" t="s">
        <v>155</v>
      </c>
      <c r="B45" s="38" t="s">
        <v>111</v>
      </c>
      <c r="C45" s="38" t="s">
        <v>27</v>
      </c>
      <c r="D45" s="38" t="s">
        <v>26</v>
      </c>
      <c r="E45" s="38" t="s">
        <v>158</v>
      </c>
      <c r="F45" s="38" t="s">
        <v>182</v>
      </c>
      <c r="G45" s="38" t="s">
        <v>119</v>
      </c>
      <c r="H45" s="38"/>
      <c r="I45" s="143">
        <v>100</v>
      </c>
      <c r="J45" s="143">
        <v>0</v>
      </c>
      <c r="K45" s="56">
        <f>I45+J45</f>
        <v>100</v>
      </c>
    </row>
    <row r="46" spans="1:11" s="84" customFormat="1" ht="32.25" customHeight="1">
      <c r="A46" s="59" t="s">
        <v>34</v>
      </c>
      <c r="B46" s="38" t="s">
        <v>111</v>
      </c>
      <c r="C46" s="38" t="s">
        <v>27</v>
      </c>
      <c r="D46" s="38" t="s">
        <v>26</v>
      </c>
      <c r="E46" s="38" t="s">
        <v>77</v>
      </c>
      <c r="F46" s="55"/>
      <c r="G46" s="55"/>
      <c r="H46" s="55"/>
      <c r="I46" s="56">
        <f>I47+I49</f>
        <v>32209</v>
      </c>
      <c r="J46" s="56">
        <f>J47+J49</f>
        <v>350.4</v>
      </c>
      <c r="K46" s="56">
        <f t="shared" si="0"/>
        <v>32559.4</v>
      </c>
    </row>
    <row r="47" spans="1:11" s="84" customFormat="1" ht="65.25" customHeight="1">
      <c r="A47" s="54" t="s">
        <v>175</v>
      </c>
      <c r="B47" s="55" t="s">
        <v>111</v>
      </c>
      <c r="C47" s="55" t="s">
        <v>27</v>
      </c>
      <c r="D47" s="55" t="s">
        <v>26</v>
      </c>
      <c r="E47" s="55" t="s">
        <v>77</v>
      </c>
      <c r="F47" s="55" t="s">
        <v>181</v>
      </c>
      <c r="G47" s="55"/>
      <c r="H47" s="55"/>
      <c r="I47" s="60">
        <f>I48</f>
        <v>29809</v>
      </c>
      <c r="J47" s="60">
        <f>J48</f>
        <v>99</v>
      </c>
      <c r="K47" s="165">
        <f t="shared" si="0"/>
        <v>29908</v>
      </c>
    </row>
    <row r="48" spans="1:11" s="84" customFormat="1" ht="15.75">
      <c r="A48" s="93" t="s">
        <v>155</v>
      </c>
      <c r="B48" s="38" t="s">
        <v>111</v>
      </c>
      <c r="C48" s="38" t="s">
        <v>27</v>
      </c>
      <c r="D48" s="38" t="s">
        <v>26</v>
      </c>
      <c r="E48" s="38" t="s">
        <v>77</v>
      </c>
      <c r="F48" s="38" t="s">
        <v>181</v>
      </c>
      <c r="G48" s="38" t="s">
        <v>119</v>
      </c>
      <c r="H48" s="38"/>
      <c r="I48" s="143">
        <v>29809</v>
      </c>
      <c r="J48" s="143">
        <v>99</v>
      </c>
      <c r="K48" s="162">
        <f t="shared" si="0"/>
        <v>29908</v>
      </c>
    </row>
    <row r="49" spans="1:11" s="84" customFormat="1" ht="16.5" customHeight="1">
      <c r="A49" s="54" t="s">
        <v>183</v>
      </c>
      <c r="B49" s="55" t="s">
        <v>111</v>
      </c>
      <c r="C49" s="55" t="s">
        <v>27</v>
      </c>
      <c r="D49" s="55" t="s">
        <v>26</v>
      </c>
      <c r="E49" s="55" t="s">
        <v>77</v>
      </c>
      <c r="F49" s="55" t="s">
        <v>182</v>
      </c>
      <c r="G49" s="55"/>
      <c r="H49" s="55"/>
      <c r="I49" s="60">
        <f>I50</f>
        <v>2400</v>
      </c>
      <c r="J49" s="60">
        <f>J50</f>
        <v>251.4</v>
      </c>
      <c r="K49" s="165">
        <f t="shared" si="0"/>
        <v>2651.4</v>
      </c>
    </row>
    <row r="50" spans="1:11" s="84" customFormat="1" ht="14.25" customHeight="1">
      <c r="A50" s="93" t="s">
        <v>155</v>
      </c>
      <c r="B50" s="38" t="s">
        <v>111</v>
      </c>
      <c r="C50" s="38" t="s">
        <v>27</v>
      </c>
      <c r="D50" s="38" t="s">
        <v>26</v>
      </c>
      <c r="E50" s="38" t="s">
        <v>77</v>
      </c>
      <c r="F50" s="38" t="s">
        <v>182</v>
      </c>
      <c r="G50" s="38" t="s">
        <v>119</v>
      </c>
      <c r="H50" s="38"/>
      <c r="I50" s="143">
        <v>2400</v>
      </c>
      <c r="J50" s="143">
        <v>251.4</v>
      </c>
      <c r="K50" s="162">
        <f t="shared" si="0"/>
        <v>2651.4</v>
      </c>
    </row>
    <row r="51" spans="1:11" s="84" customFormat="1" ht="15.75">
      <c r="A51" s="59" t="s">
        <v>35</v>
      </c>
      <c r="B51" s="38" t="s">
        <v>111</v>
      </c>
      <c r="C51" s="38" t="s">
        <v>27</v>
      </c>
      <c r="D51" s="38" t="s">
        <v>26</v>
      </c>
      <c r="E51" s="38" t="s">
        <v>78</v>
      </c>
      <c r="F51" s="55"/>
      <c r="G51" s="55"/>
      <c r="H51" s="55"/>
      <c r="I51" s="56">
        <f>I52+I54</f>
        <v>14730.4</v>
      </c>
      <c r="J51" s="56">
        <f>J52+J54</f>
        <v>6.8</v>
      </c>
      <c r="K51" s="162">
        <f t="shared" si="0"/>
        <v>14737.199999999999</v>
      </c>
    </row>
    <row r="52" spans="1:11" s="84" customFormat="1" ht="64.5" customHeight="1">
      <c r="A52" s="54" t="s">
        <v>175</v>
      </c>
      <c r="B52" s="55" t="s">
        <v>111</v>
      </c>
      <c r="C52" s="55" t="s">
        <v>27</v>
      </c>
      <c r="D52" s="55" t="s">
        <v>26</v>
      </c>
      <c r="E52" s="55" t="s">
        <v>78</v>
      </c>
      <c r="F52" s="55" t="s">
        <v>181</v>
      </c>
      <c r="G52" s="55"/>
      <c r="H52" s="55"/>
      <c r="I52" s="60">
        <f>I53</f>
        <v>14545.3</v>
      </c>
      <c r="J52" s="60">
        <f>J53</f>
        <v>0</v>
      </c>
      <c r="K52" s="165">
        <f t="shared" si="0"/>
        <v>14545.3</v>
      </c>
    </row>
    <row r="53" spans="1:11" s="84" customFormat="1" ht="15.75">
      <c r="A53" s="93" t="s">
        <v>155</v>
      </c>
      <c r="B53" s="38" t="s">
        <v>111</v>
      </c>
      <c r="C53" s="38" t="s">
        <v>27</v>
      </c>
      <c r="D53" s="38" t="s">
        <v>26</v>
      </c>
      <c r="E53" s="38" t="s">
        <v>78</v>
      </c>
      <c r="F53" s="38" t="s">
        <v>181</v>
      </c>
      <c r="G53" s="38" t="s">
        <v>119</v>
      </c>
      <c r="H53" s="38"/>
      <c r="I53" s="143">
        <v>14545.3</v>
      </c>
      <c r="J53" s="143">
        <v>0</v>
      </c>
      <c r="K53" s="162">
        <f t="shared" si="0"/>
        <v>14545.3</v>
      </c>
    </row>
    <row r="54" spans="1:11" s="84" customFormat="1" ht="15" customHeight="1">
      <c r="A54" s="54" t="s">
        <v>183</v>
      </c>
      <c r="B54" s="55" t="s">
        <v>111</v>
      </c>
      <c r="C54" s="55" t="s">
        <v>27</v>
      </c>
      <c r="D54" s="55" t="s">
        <v>26</v>
      </c>
      <c r="E54" s="55" t="s">
        <v>78</v>
      </c>
      <c r="F54" s="55" t="s">
        <v>182</v>
      </c>
      <c r="G54" s="55"/>
      <c r="H54" s="55"/>
      <c r="I54" s="60">
        <f>I55</f>
        <v>185.1</v>
      </c>
      <c r="J54" s="60">
        <f>J55</f>
        <v>6.8</v>
      </c>
      <c r="K54" s="165">
        <f t="shared" si="0"/>
        <v>191.9</v>
      </c>
    </row>
    <row r="55" spans="1:11" s="84" customFormat="1" ht="15" customHeight="1">
      <c r="A55" s="93" t="s">
        <v>155</v>
      </c>
      <c r="B55" s="38" t="s">
        <v>111</v>
      </c>
      <c r="C55" s="38" t="s">
        <v>27</v>
      </c>
      <c r="D55" s="38" t="s">
        <v>26</v>
      </c>
      <c r="E55" s="38" t="s">
        <v>78</v>
      </c>
      <c r="F55" s="38" t="s">
        <v>182</v>
      </c>
      <c r="G55" s="38" t="s">
        <v>119</v>
      </c>
      <c r="H55" s="38"/>
      <c r="I55" s="143">
        <v>185.1</v>
      </c>
      <c r="J55" s="143">
        <v>6.8</v>
      </c>
      <c r="K55" s="162">
        <f t="shared" si="0"/>
        <v>191.9</v>
      </c>
    </row>
    <row r="56" spans="1:11" s="84" customFormat="1" ht="18" customHeight="1">
      <c r="A56" s="59" t="s">
        <v>53</v>
      </c>
      <c r="B56" s="38" t="s">
        <v>111</v>
      </c>
      <c r="C56" s="38" t="s">
        <v>27</v>
      </c>
      <c r="D56" s="38" t="s">
        <v>26</v>
      </c>
      <c r="E56" s="38" t="s">
        <v>79</v>
      </c>
      <c r="F56" s="38"/>
      <c r="G56" s="38"/>
      <c r="H56" s="38"/>
      <c r="I56" s="56">
        <f>I57</f>
        <v>10000</v>
      </c>
      <c r="J56" s="56">
        <f>J57</f>
        <v>0</v>
      </c>
      <c r="K56" s="162">
        <f t="shared" si="0"/>
        <v>10000</v>
      </c>
    </row>
    <row r="57" spans="1:11" s="84" customFormat="1" ht="16.5" customHeight="1">
      <c r="A57" s="54" t="s">
        <v>176</v>
      </c>
      <c r="B57" s="55" t="s">
        <v>111</v>
      </c>
      <c r="C57" s="55" t="s">
        <v>27</v>
      </c>
      <c r="D57" s="55" t="s">
        <v>26</v>
      </c>
      <c r="E57" s="55" t="s">
        <v>79</v>
      </c>
      <c r="F57" s="55" t="s">
        <v>65</v>
      </c>
      <c r="G57" s="55"/>
      <c r="H57" s="55"/>
      <c r="I57" s="60">
        <f>I58</f>
        <v>10000</v>
      </c>
      <c r="J57" s="60">
        <f>J58</f>
        <v>0</v>
      </c>
      <c r="K57" s="165">
        <f t="shared" si="0"/>
        <v>10000</v>
      </c>
    </row>
    <row r="58" spans="1:11" s="84" customFormat="1" ht="17.25" customHeight="1">
      <c r="A58" s="93" t="s">
        <v>155</v>
      </c>
      <c r="B58" s="38" t="s">
        <v>111</v>
      </c>
      <c r="C58" s="38" t="s">
        <v>27</v>
      </c>
      <c r="D58" s="38" t="s">
        <v>26</v>
      </c>
      <c r="E58" s="38" t="s">
        <v>79</v>
      </c>
      <c r="F58" s="38" t="s">
        <v>65</v>
      </c>
      <c r="G58" s="38" t="s">
        <v>119</v>
      </c>
      <c r="H58" s="38"/>
      <c r="I58" s="143">
        <v>10000</v>
      </c>
      <c r="J58" s="143">
        <v>0</v>
      </c>
      <c r="K58" s="162">
        <f t="shared" si="0"/>
        <v>10000</v>
      </c>
    </row>
    <row r="59" spans="1:11" s="84" customFormat="1" ht="32.25" customHeight="1">
      <c r="A59" s="192" t="s">
        <v>291</v>
      </c>
      <c r="B59" s="38" t="s">
        <v>111</v>
      </c>
      <c r="C59" s="38" t="s">
        <v>27</v>
      </c>
      <c r="D59" s="38" t="s">
        <v>26</v>
      </c>
      <c r="E59" s="38" t="s">
        <v>290</v>
      </c>
      <c r="F59" s="38"/>
      <c r="G59" s="38"/>
      <c r="H59" s="38"/>
      <c r="I59" s="143">
        <f>I60</f>
        <v>500</v>
      </c>
      <c r="J59" s="143">
        <f>J60</f>
        <v>4500</v>
      </c>
      <c r="K59" s="162">
        <f>I59+J59</f>
        <v>5000</v>
      </c>
    </row>
    <row r="60" spans="1:11" s="84" customFormat="1" ht="17.25" customHeight="1">
      <c r="A60" s="54" t="s">
        <v>183</v>
      </c>
      <c r="B60" s="55" t="s">
        <v>111</v>
      </c>
      <c r="C60" s="55" t="s">
        <v>27</v>
      </c>
      <c r="D60" s="55" t="s">
        <v>26</v>
      </c>
      <c r="E60" s="55" t="s">
        <v>290</v>
      </c>
      <c r="F60" s="55" t="s">
        <v>182</v>
      </c>
      <c r="G60" s="55"/>
      <c r="H60" s="55"/>
      <c r="I60" s="144">
        <f>I61</f>
        <v>500</v>
      </c>
      <c r="J60" s="144">
        <f>J61</f>
        <v>4500</v>
      </c>
      <c r="K60" s="165">
        <f>K61</f>
        <v>5000</v>
      </c>
    </row>
    <row r="61" spans="1:11" s="84" customFormat="1" ht="17.25" customHeight="1">
      <c r="A61" s="93" t="s">
        <v>156</v>
      </c>
      <c r="B61" s="38" t="s">
        <v>111</v>
      </c>
      <c r="C61" s="38" t="s">
        <v>27</v>
      </c>
      <c r="D61" s="38" t="s">
        <v>26</v>
      </c>
      <c r="E61" s="38" t="s">
        <v>290</v>
      </c>
      <c r="F61" s="38" t="s">
        <v>182</v>
      </c>
      <c r="G61" s="38" t="s">
        <v>120</v>
      </c>
      <c r="H61" s="38"/>
      <c r="I61" s="143">
        <v>500</v>
      </c>
      <c r="J61" s="143">
        <v>4500</v>
      </c>
      <c r="K61" s="162">
        <f>I61+J61</f>
        <v>5000</v>
      </c>
    </row>
    <row r="62" spans="1:11" s="84" customFormat="1" ht="33.75" customHeight="1">
      <c r="A62" s="192" t="s">
        <v>291</v>
      </c>
      <c r="B62" s="38" t="s">
        <v>111</v>
      </c>
      <c r="C62" s="38" t="s">
        <v>27</v>
      </c>
      <c r="D62" s="38" t="s">
        <v>26</v>
      </c>
      <c r="E62" s="38" t="s">
        <v>292</v>
      </c>
      <c r="F62" s="38"/>
      <c r="G62" s="38"/>
      <c r="H62" s="38"/>
      <c r="I62" s="143">
        <f>I64</f>
        <v>70</v>
      </c>
      <c r="J62" s="143">
        <f>J63</f>
        <v>1334</v>
      </c>
      <c r="K62" s="162">
        <f>I62+J62</f>
        <v>1404</v>
      </c>
    </row>
    <row r="63" spans="1:11" s="84" customFormat="1" ht="17.25" customHeight="1">
      <c r="A63" s="229" t="s">
        <v>183</v>
      </c>
      <c r="B63" s="55" t="s">
        <v>111</v>
      </c>
      <c r="C63" s="55" t="s">
        <v>27</v>
      </c>
      <c r="D63" s="55" t="s">
        <v>26</v>
      </c>
      <c r="E63" s="55" t="s">
        <v>292</v>
      </c>
      <c r="F63" s="55" t="s">
        <v>182</v>
      </c>
      <c r="G63" s="55"/>
      <c r="H63" s="55"/>
      <c r="I63" s="144">
        <f>I64</f>
        <v>70</v>
      </c>
      <c r="J63" s="144">
        <f>J64</f>
        <v>1334</v>
      </c>
      <c r="K63" s="165">
        <f>K64</f>
        <v>1404</v>
      </c>
    </row>
    <row r="64" spans="1:11" s="84" customFormat="1" ht="17.25" customHeight="1">
      <c r="A64" s="93" t="s">
        <v>155</v>
      </c>
      <c r="B64" s="38" t="s">
        <v>111</v>
      </c>
      <c r="C64" s="38" t="s">
        <v>27</v>
      </c>
      <c r="D64" s="38" t="s">
        <v>26</v>
      </c>
      <c r="E64" s="38" t="s">
        <v>292</v>
      </c>
      <c r="F64" s="38" t="s">
        <v>182</v>
      </c>
      <c r="G64" s="38" t="s">
        <v>119</v>
      </c>
      <c r="H64" s="38"/>
      <c r="I64" s="143">
        <v>70</v>
      </c>
      <c r="J64" s="143">
        <v>1334</v>
      </c>
      <c r="K64" s="56">
        <f>I64+J64</f>
        <v>1404</v>
      </c>
    </row>
    <row r="65" spans="1:11" s="84" customFormat="1" ht="29.25" customHeight="1">
      <c r="A65" s="128" t="s">
        <v>163</v>
      </c>
      <c r="B65" s="38" t="s">
        <v>111</v>
      </c>
      <c r="C65" s="38" t="s">
        <v>27</v>
      </c>
      <c r="D65" s="38" t="s">
        <v>26</v>
      </c>
      <c r="E65" s="38" t="s">
        <v>162</v>
      </c>
      <c r="F65" s="38"/>
      <c r="G65" s="38"/>
      <c r="H65" s="38"/>
      <c r="I65" s="143">
        <f>I66+I68</f>
        <v>5425.4</v>
      </c>
      <c r="J65" s="143">
        <f>J66+J68</f>
        <v>0</v>
      </c>
      <c r="K65" s="56">
        <f t="shared" si="0"/>
        <v>5425.4</v>
      </c>
    </row>
    <row r="66" spans="1:11" s="84" customFormat="1" ht="63" customHeight="1">
      <c r="A66" s="54" t="s">
        <v>175</v>
      </c>
      <c r="B66" s="55" t="s">
        <v>111</v>
      </c>
      <c r="C66" s="55" t="s">
        <v>27</v>
      </c>
      <c r="D66" s="55" t="s">
        <v>26</v>
      </c>
      <c r="E66" s="55" t="s">
        <v>162</v>
      </c>
      <c r="F66" s="55" t="s">
        <v>181</v>
      </c>
      <c r="G66" s="55"/>
      <c r="H66" s="55"/>
      <c r="I66" s="144">
        <f>I67</f>
        <v>5295</v>
      </c>
      <c r="J66" s="144">
        <f>J67</f>
        <v>-38</v>
      </c>
      <c r="K66" s="60">
        <f t="shared" si="0"/>
        <v>5257</v>
      </c>
    </row>
    <row r="67" spans="1:11" s="101" customFormat="1" ht="15.75" customHeight="1">
      <c r="A67" s="93" t="s">
        <v>156</v>
      </c>
      <c r="B67" s="38" t="s">
        <v>111</v>
      </c>
      <c r="C67" s="38" t="s">
        <v>27</v>
      </c>
      <c r="D67" s="38" t="s">
        <v>26</v>
      </c>
      <c r="E67" s="38" t="s">
        <v>162</v>
      </c>
      <c r="F67" s="38" t="s">
        <v>181</v>
      </c>
      <c r="G67" s="38" t="s">
        <v>120</v>
      </c>
      <c r="H67" s="38"/>
      <c r="I67" s="143">
        <v>5295</v>
      </c>
      <c r="J67" s="143">
        <v>-38</v>
      </c>
      <c r="K67" s="162">
        <f t="shared" si="0"/>
        <v>5257</v>
      </c>
    </row>
    <row r="68" spans="1:11" s="101" customFormat="1" ht="19.5" customHeight="1">
      <c r="A68" s="54" t="s">
        <v>176</v>
      </c>
      <c r="B68" s="55" t="s">
        <v>111</v>
      </c>
      <c r="C68" s="55" t="s">
        <v>27</v>
      </c>
      <c r="D68" s="55" t="s">
        <v>26</v>
      </c>
      <c r="E68" s="55" t="s">
        <v>162</v>
      </c>
      <c r="F68" s="55" t="s">
        <v>65</v>
      </c>
      <c r="G68" s="55"/>
      <c r="H68" s="55"/>
      <c r="I68" s="144">
        <f>I69</f>
        <v>130.4</v>
      </c>
      <c r="J68" s="144">
        <f>J69</f>
        <v>38</v>
      </c>
      <c r="K68" s="60">
        <f t="shared" si="0"/>
        <v>168.4</v>
      </c>
    </row>
    <row r="69" spans="1:11" s="101" customFormat="1" ht="15.75" customHeight="1">
      <c r="A69" s="93" t="s">
        <v>156</v>
      </c>
      <c r="B69" s="38" t="s">
        <v>111</v>
      </c>
      <c r="C69" s="38" t="s">
        <v>27</v>
      </c>
      <c r="D69" s="38" t="s">
        <v>26</v>
      </c>
      <c r="E69" s="38" t="s">
        <v>162</v>
      </c>
      <c r="F69" s="38" t="s">
        <v>65</v>
      </c>
      <c r="G69" s="38" t="s">
        <v>120</v>
      </c>
      <c r="H69" s="38"/>
      <c r="I69" s="143">
        <v>130.4</v>
      </c>
      <c r="J69" s="143">
        <v>38</v>
      </c>
      <c r="K69" s="56">
        <f t="shared" si="0"/>
        <v>168.4</v>
      </c>
    </row>
    <row r="70" spans="1:11" s="101" customFormat="1" ht="47.25" customHeight="1">
      <c r="A70" s="59" t="s">
        <v>140</v>
      </c>
      <c r="B70" s="38" t="s">
        <v>111</v>
      </c>
      <c r="C70" s="38" t="s">
        <v>27</v>
      </c>
      <c r="D70" s="38" t="s">
        <v>26</v>
      </c>
      <c r="E70" s="38" t="s">
        <v>141</v>
      </c>
      <c r="F70" s="38"/>
      <c r="G70" s="38"/>
      <c r="H70" s="38"/>
      <c r="I70" s="143">
        <f>I71+I74+I77</f>
        <v>152235.3</v>
      </c>
      <c r="J70" s="143">
        <f>J71+J74+J77</f>
        <v>0</v>
      </c>
      <c r="K70" s="56">
        <f t="shared" si="0"/>
        <v>152235.3</v>
      </c>
    </row>
    <row r="71" spans="1:11" s="101" customFormat="1" ht="47.25" customHeight="1">
      <c r="A71" s="59" t="s">
        <v>331</v>
      </c>
      <c r="B71" s="38" t="s">
        <v>111</v>
      </c>
      <c r="C71" s="38" t="s">
        <v>27</v>
      </c>
      <c r="D71" s="38" t="s">
        <v>26</v>
      </c>
      <c r="E71" s="38" t="s">
        <v>141</v>
      </c>
      <c r="F71" s="38"/>
      <c r="G71" s="38"/>
      <c r="H71" s="38"/>
      <c r="I71" s="143">
        <f>I72</f>
        <v>150149.3</v>
      </c>
      <c r="J71" s="143">
        <f>J72</f>
        <v>0</v>
      </c>
      <c r="K71" s="56">
        <f>I71+J71</f>
        <v>150149.3</v>
      </c>
    </row>
    <row r="72" spans="1:11" s="84" customFormat="1" ht="62.25" customHeight="1">
      <c r="A72" s="54" t="s">
        <v>175</v>
      </c>
      <c r="B72" s="55" t="s">
        <v>111</v>
      </c>
      <c r="C72" s="55" t="s">
        <v>27</v>
      </c>
      <c r="D72" s="55" t="s">
        <v>26</v>
      </c>
      <c r="E72" s="55" t="s">
        <v>141</v>
      </c>
      <c r="F72" s="55" t="s">
        <v>181</v>
      </c>
      <c r="G72" s="38"/>
      <c r="H72" s="38"/>
      <c r="I72" s="144">
        <f>I73</f>
        <v>150149.3</v>
      </c>
      <c r="J72" s="144">
        <f>J73</f>
        <v>0</v>
      </c>
      <c r="K72" s="60">
        <f t="shared" si="0"/>
        <v>150149.3</v>
      </c>
    </row>
    <row r="73" spans="1:11" s="84" customFormat="1" ht="16.5" customHeight="1">
      <c r="A73" s="93" t="s">
        <v>156</v>
      </c>
      <c r="B73" s="38" t="s">
        <v>111</v>
      </c>
      <c r="C73" s="38" t="s">
        <v>27</v>
      </c>
      <c r="D73" s="38" t="s">
        <v>26</v>
      </c>
      <c r="E73" s="38" t="s">
        <v>141</v>
      </c>
      <c r="F73" s="38" t="s">
        <v>181</v>
      </c>
      <c r="G73" s="38" t="s">
        <v>120</v>
      </c>
      <c r="H73" s="38"/>
      <c r="I73" s="143">
        <v>150149.3</v>
      </c>
      <c r="J73" s="143">
        <v>0</v>
      </c>
      <c r="K73" s="56">
        <f t="shared" si="0"/>
        <v>150149.3</v>
      </c>
    </row>
    <row r="74" spans="1:11" s="84" customFormat="1" ht="33" customHeight="1">
      <c r="A74" s="93" t="s">
        <v>332</v>
      </c>
      <c r="B74" s="38" t="s">
        <v>111</v>
      </c>
      <c r="C74" s="38" t="s">
        <v>27</v>
      </c>
      <c r="D74" s="38" t="s">
        <v>26</v>
      </c>
      <c r="E74" s="38" t="s">
        <v>141</v>
      </c>
      <c r="F74" s="38"/>
      <c r="G74" s="38"/>
      <c r="H74" s="38"/>
      <c r="I74" s="143">
        <f>I75</f>
        <v>1644.4</v>
      </c>
      <c r="J74" s="143">
        <f>J75</f>
        <v>0</v>
      </c>
      <c r="K74" s="56">
        <f>I74+J74</f>
        <v>1644.4</v>
      </c>
    </row>
    <row r="75" spans="1:11" s="84" customFormat="1" ht="16.5" customHeight="1">
      <c r="A75" s="129" t="s">
        <v>183</v>
      </c>
      <c r="B75" s="55" t="s">
        <v>111</v>
      </c>
      <c r="C75" s="55" t="s">
        <v>27</v>
      </c>
      <c r="D75" s="55" t="s">
        <v>26</v>
      </c>
      <c r="E75" s="55" t="s">
        <v>141</v>
      </c>
      <c r="F75" s="55" t="s">
        <v>182</v>
      </c>
      <c r="G75" s="55"/>
      <c r="H75" s="55"/>
      <c r="I75" s="144">
        <f>I76</f>
        <v>1644.4</v>
      </c>
      <c r="J75" s="144">
        <f>J76</f>
        <v>0</v>
      </c>
      <c r="K75" s="60">
        <f>K76</f>
        <v>1644.4</v>
      </c>
    </row>
    <row r="76" spans="1:11" s="84" customFormat="1" ht="18.75" customHeight="1">
      <c r="A76" s="93" t="s">
        <v>156</v>
      </c>
      <c r="B76" s="38" t="s">
        <v>111</v>
      </c>
      <c r="C76" s="38" t="s">
        <v>27</v>
      </c>
      <c r="D76" s="38" t="s">
        <v>26</v>
      </c>
      <c r="E76" s="38" t="s">
        <v>141</v>
      </c>
      <c r="F76" s="38" t="s">
        <v>182</v>
      </c>
      <c r="G76" s="38" t="s">
        <v>120</v>
      </c>
      <c r="H76" s="38"/>
      <c r="I76" s="143">
        <v>1644.4</v>
      </c>
      <c r="J76" s="143">
        <v>0</v>
      </c>
      <c r="K76" s="56">
        <f>I76+J76</f>
        <v>1644.4</v>
      </c>
    </row>
    <row r="77" spans="1:11" s="84" customFormat="1" ht="48" customHeight="1">
      <c r="A77" s="93" t="s">
        <v>277</v>
      </c>
      <c r="B77" s="38" t="s">
        <v>111</v>
      </c>
      <c r="C77" s="38" t="s">
        <v>27</v>
      </c>
      <c r="D77" s="38" t="s">
        <v>26</v>
      </c>
      <c r="E77" s="38" t="s">
        <v>141</v>
      </c>
      <c r="F77" s="38"/>
      <c r="G77" s="38"/>
      <c r="H77" s="38"/>
      <c r="I77" s="143">
        <f aca="true" t="shared" si="4" ref="I77:K78">I78</f>
        <v>441.6</v>
      </c>
      <c r="J77" s="143">
        <f t="shared" si="4"/>
        <v>0</v>
      </c>
      <c r="K77" s="56">
        <f t="shared" si="4"/>
        <v>441.6</v>
      </c>
    </row>
    <row r="78" spans="1:11" s="84" customFormat="1" ht="15.75" customHeight="1">
      <c r="A78" s="129" t="s">
        <v>183</v>
      </c>
      <c r="B78" s="55" t="s">
        <v>111</v>
      </c>
      <c r="C78" s="55" t="s">
        <v>27</v>
      </c>
      <c r="D78" s="55" t="s">
        <v>26</v>
      </c>
      <c r="E78" s="55" t="s">
        <v>141</v>
      </c>
      <c r="F78" s="55" t="s">
        <v>182</v>
      </c>
      <c r="G78" s="55"/>
      <c r="H78" s="55"/>
      <c r="I78" s="144">
        <f t="shared" si="4"/>
        <v>441.6</v>
      </c>
      <c r="J78" s="144">
        <f t="shared" si="4"/>
        <v>0</v>
      </c>
      <c r="K78" s="60">
        <f t="shared" si="4"/>
        <v>441.6</v>
      </c>
    </row>
    <row r="79" spans="1:11" s="84" customFormat="1" ht="18" customHeight="1">
      <c r="A79" s="93" t="s">
        <v>156</v>
      </c>
      <c r="B79" s="38" t="s">
        <v>111</v>
      </c>
      <c r="C79" s="38" t="s">
        <v>27</v>
      </c>
      <c r="D79" s="38" t="s">
        <v>26</v>
      </c>
      <c r="E79" s="38" t="s">
        <v>141</v>
      </c>
      <c r="F79" s="38" t="s">
        <v>182</v>
      </c>
      <c r="G79" s="38" t="s">
        <v>120</v>
      </c>
      <c r="H79" s="38"/>
      <c r="I79" s="143">
        <v>441.6</v>
      </c>
      <c r="J79" s="143">
        <v>0</v>
      </c>
      <c r="K79" s="56">
        <f>I79+J79</f>
        <v>441.6</v>
      </c>
    </row>
    <row r="80" spans="1:11" s="84" customFormat="1" ht="65.25" customHeight="1">
      <c r="A80" s="203" t="s">
        <v>287</v>
      </c>
      <c r="B80" s="38" t="s">
        <v>111</v>
      </c>
      <c r="C80" s="38" t="s">
        <v>27</v>
      </c>
      <c r="D80" s="38" t="s">
        <v>26</v>
      </c>
      <c r="E80" s="38" t="s">
        <v>286</v>
      </c>
      <c r="F80" s="38"/>
      <c r="G80" s="38"/>
      <c r="H80" s="38"/>
      <c r="I80" s="143">
        <f>I85+I83+I81</f>
        <v>1250</v>
      </c>
      <c r="J80" s="143">
        <f>J85+J83+J81</f>
        <v>0</v>
      </c>
      <c r="K80" s="56">
        <f>I80+J80</f>
        <v>1250</v>
      </c>
    </row>
    <row r="81" spans="1:11" s="84" customFormat="1" ht="18" customHeight="1">
      <c r="A81" s="54" t="s">
        <v>176</v>
      </c>
      <c r="B81" s="55" t="s">
        <v>111</v>
      </c>
      <c r="C81" s="55" t="s">
        <v>27</v>
      </c>
      <c r="D81" s="55" t="s">
        <v>26</v>
      </c>
      <c r="E81" s="55" t="s">
        <v>286</v>
      </c>
      <c r="F81" s="55" t="s">
        <v>65</v>
      </c>
      <c r="G81" s="55"/>
      <c r="H81" s="55"/>
      <c r="I81" s="144">
        <f>I82</f>
        <v>150</v>
      </c>
      <c r="J81" s="144">
        <f>J82</f>
        <v>0</v>
      </c>
      <c r="K81" s="60">
        <f>K82</f>
        <v>150</v>
      </c>
    </row>
    <row r="82" spans="1:11" s="84" customFormat="1" ht="16.5" customHeight="1">
      <c r="A82" s="203" t="s">
        <v>156</v>
      </c>
      <c r="B82" s="38" t="s">
        <v>111</v>
      </c>
      <c r="C82" s="38" t="s">
        <v>27</v>
      </c>
      <c r="D82" s="38" t="s">
        <v>26</v>
      </c>
      <c r="E82" s="38" t="s">
        <v>286</v>
      </c>
      <c r="F82" s="38" t="s">
        <v>65</v>
      </c>
      <c r="G82" s="38" t="s">
        <v>120</v>
      </c>
      <c r="H82" s="38"/>
      <c r="I82" s="143">
        <v>150</v>
      </c>
      <c r="J82" s="143">
        <v>0</v>
      </c>
      <c r="K82" s="56">
        <f>I82+J82</f>
        <v>150</v>
      </c>
    </row>
    <row r="83" spans="1:11" s="84" customFormat="1" ht="62.25" customHeight="1">
      <c r="A83" s="54" t="s">
        <v>175</v>
      </c>
      <c r="B83" s="55" t="s">
        <v>111</v>
      </c>
      <c r="C83" s="55" t="s">
        <v>27</v>
      </c>
      <c r="D83" s="55" t="s">
        <v>26</v>
      </c>
      <c r="E83" s="55" t="s">
        <v>286</v>
      </c>
      <c r="F83" s="55" t="s">
        <v>181</v>
      </c>
      <c r="G83" s="55"/>
      <c r="H83" s="55"/>
      <c r="I83" s="144">
        <f>I84</f>
        <v>149</v>
      </c>
      <c r="J83" s="144">
        <f>J84</f>
        <v>0</v>
      </c>
      <c r="K83" s="60">
        <f>K84</f>
        <v>149</v>
      </c>
    </row>
    <row r="84" spans="1:11" s="84" customFormat="1" ht="17.25" customHeight="1">
      <c r="A84" s="203" t="s">
        <v>156</v>
      </c>
      <c r="B84" s="38" t="s">
        <v>111</v>
      </c>
      <c r="C84" s="38" t="s">
        <v>27</v>
      </c>
      <c r="D84" s="38" t="s">
        <v>26</v>
      </c>
      <c r="E84" s="38" t="s">
        <v>286</v>
      </c>
      <c r="F84" s="38" t="s">
        <v>181</v>
      </c>
      <c r="G84" s="38" t="s">
        <v>120</v>
      </c>
      <c r="H84" s="38"/>
      <c r="I84" s="143">
        <v>149</v>
      </c>
      <c r="J84" s="143">
        <v>0</v>
      </c>
      <c r="K84" s="56">
        <f>I84+J84</f>
        <v>149</v>
      </c>
    </row>
    <row r="85" spans="1:11" s="84" customFormat="1" ht="14.25" customHeight="1">
      <c r="A85" s="54" t="s">
        <v>183</v>
      </c>
      <c r="B85" s="55" t="s">
        <v>111</v>
      </c>
      <c r="C85" s="55" t="s">
        <v>27</v>
      </c>
      <c r="D85" s="55" t="s">
        <v>26</v>
      </c>
      <c r="E85" s="55" t="s">
        <v>286</v>
      </c>
      <c r="F85" s="55" t="s">
        <v>182</v>
      </c>
      <c r="G85" s="55"/>
      <c r="H85" s="55"/>
      <c r="I85" s="144">
        <f>I86</f>
        <v>951</v>
      </c>
      <c r="J85" s="144">
        <f>J86</f>
        <v>0</v>
      </c>
      <c r="K85" s="60">
        <f>K86</f>
        <v>951</v>
      </c>
    </row>
    <row r="86" spans="1:11" s="84" customFormat="1" ht="14.25" customHeight="1">
      <c r="A86" s="93" t="s">
        <v>156</v>
      </c>
      <c r="B86" s="38" t="s">
        <v>111</v>
      </c>
      <c r="C86" s="38" t="s">
        <v>27</v>
      </c>
      <c r="D86" s="38" t="s">
        <v>26</v>
      </c>
      <c r="E86" s="38" t="s">
        <v>286</v>
      </c>
      <c r="F86" s="38" t="s">
        <v>182</v>
      </c>
      <c r="G86" s="38" t="s">
        <v>120</v>
      </c>
      <c r="H86" s="38"/>
      <c r="I86" s="143">
        <v>951</v>
      </c>
      <c r="J86" s="143">
        <v>0</v>
      </c>
      <c r="K86" s="56">
        <f>I86+J86</f>
        <v>951</v>
      </c>
    </row>
    <row r="87" spans="1:11" s="84" customFormat="1" ht="48.75" customHeight="1">
      <c r="A87" s="128" t="s">
        <v>228</v>
      </c>
      <c r="B87" s="38" t="s">
        <v>111</v>
      </c>
      <c r="C87" s="38" t="s">
        <v>27</v>
      </c>
      <c r="D87" s="38" t="s">
        <v>26</v>
      </c>
      <c r="E87" s="38" t="s">
        <v>128</v>
      </c>
      <c r="F87" s="38"/>
      <c r="G87" s="38"/>
      <c r="H87" s="38"/>
      <c r="I87" s="143">
        <f>I88+I90</f>
        <v>9807.5</v>
      </c>
      <c r="J87" s="143">
        <f>J88+J90</f>
        <v>0</v>
      </c>
      <c r="K87" s="56">
        <f t="shared" si="0"/>
        <v>9807.5</v>
      </c>
    </row>
    <row r="88" spans="1:11" s="84" customFormat="1" ht="62.25" customHeight="1">
      <c r="A88" s="54" t="s">
        <v>175</v>
      </c>
      <c r="B88" s="55" t="s">
        <v>111</v>
      </c>
      <c r="C88" s="55" t="s">
        <v>27</v>
      </c>
      <c r="D88" s="55" t="s">
        <v>26</v>
      </c>
      <c r="E88" s="55" t="s">
        <v>128</v>
      </c>
      <c r="F88" s="55" t="s">
        <v>181</v>
      </c>
      <c r="G88" s="55"/>
      <c r="H88" s="55"/>
      <c r="I88" s="144">
        <f>I89</f>
        <v>9600.5</v>
      </c>
      <c r="J88" s="144">
        <f>J89</f>
        <v>0</v>
      </c>
      <c r="K88" s="60">
        <f t="shared" si="0"/>
        <v>9600.5</v>
      </c>
    </row>
    <row r="89" spans="1:11" s="97" customFormat="1" ht="15.75">
      <c r="A89" s="93" t="s">
        <v>156</v>
      </c>
      <c r="B89" s="38" t="s">
        <v>111</v>
      </c>
      <c r="C89" s="38" t="s">
        <v>27</v>
      </c>
      <c r="D89" s="38" t="s">
        <v>26</v>
      </c>
      <c r="E89" s="38" t="s">
        <v>128</v>
      </c>
      <c r="F89" s="38" t="s">
        <v>181</v>
      </c>
      <c r="G89" s="38" t="s">
        <v>120</v>
      </c>
      <c r="H89" s="38"/>
      <c r="I89" s="143">
        <v>9600.5</v>
      </c>
      <c r="J89" s="143">
        <v>0</v>
      </c>
      <c r="K89" s="162">
        <f t="shared" si="0"/>
        <v>9600.5</v>
      </c>
    </row>
    <row r="90" spans="1:11" s="97" customFormat="1" ht="17.25" customHeight="1">
      <c r="A90" s="54" t="s">
        <v>176</v>
      </c>
      <c r="B90" s="55" t="s">
        <v>111</v>
      </c>
      <c r="C90" s="55" t="s">
        <v>27</v>
      </c>
      <c r="D90" s="55" t="s">
        <v>26</v>
      </c>
      <c r="E90" s="55" t="s">
        <v>128</v>
      </c>
      <c r="F90" s="55" t="s">
        <v>65</v>
      </c>
      <c r="G90" s="55"/>
      <c r="H90" s="55"/>
      <c r="I90" s="144">
        <f>I91</f>
        <v>207</v>
      </c>
      <c r="J90" s="144">
        <f>J91</f>
        <v>0</v>
      </c>
      <c r="K90" s="60">
        <f t="shared" si="0"/>
        <v>207</v>
      </c>
    </row>
    <row r="91" spans="1:11" s="97" customFormat="1" ht="15.75">
      <c r="A91" s="93" t="s">
        <v>156</v>
      </c>
      <c r="B91" s="38" t="s">
        <v>111</v>
      </c>
      <c r="C91" s="38" t="s">
        <v>27</v>
      </c>
      <c r="D91" s="38" t="s">
        <v>26</v>
      </c>
      <c r="E91" s="38" t="s">
        <v>128</v>
      </c>
      <c r="F91" s="38" t="s">
        <v>65</v>
      </c>
      <c r="G91" s="38" t="s">
        <v>120</v>
      </c>
      <c r="H91" s="38"/>
      <c r="I91" s="143">
        <v>207</v>
      </c>
      <c r="J91" s="143">
        <v>0</v>
      </c>
      <c r="K91" s="56">
        <f t="shared" si="0"/>
        <v>207</v>
      </c>
    </row>
    <row r="92" spans="1:11" s="97" customFormat="1" ht="15.75">
      <c r="A92" s="58" t="s">
        <v>13</v>
      </c>
      <c r="B92" s="37" t="s">
        <v>111</v>
      </c>
      <c r="C92" s="37" t="s">
        <v>27</v>
      </c>
      <c r="D92" s="37" t="s">
        <v>27</v>
      </c>
      <c r="E92" s="37"/>
      <c r="F92" s="37"/>
      <c r="G92" s="37"/>
      <c r="H92" s="37"/>
      <c r="I92" s="142">
        <f>I94+I99</f>
        <v>2864.1</v>
      </c>
      <c r="J92" s="142">
        <f>J94+J99</f>
        <v>0</v>
      </c>
      <c r="K92" s="57">
        <f t="shared" si="0"/>
        <v>2864.1</v>
      </c>
    </row>
    <row r="93" spans="1:11" s="97" customFormat="1" ht="33" customHeight="1">
      <c r="A93" s="59" t="s">
        <v>97</v>
      </c>
      <c r="B93" s="38" t="s">
        <v>111</v>
      </c>
      <c r="C93" s="38" t="s">
        <v>27</v>
      </c>
      <c r="D93" s="38" t="s">
        <v>27</v>
      </c>
      <c r="E93" s="38" t="s">
        <v>98</v>
      </c>
      <c r="F93" s="38"/>
      <c r="G93" s="38"/>
      <c r="H93" s="38"/>
      <c r="I93" s="143">
        <f>I94+I99</f>
        <v>2864.1</v>
      </c>
      <c r="J93" s="143">
        <f>J94+J99</f>
        <v>0</v>
      </c>
      <c r="K93" s="56">
        <f t="shared" si="0"/>
        <v>2864.1</v>
      </c>
    </row>
    <row r="94" spans="1:11" s="84" customFormat="1" ht="32.25" customHeight="1">
      <c r="A94" s="59" t="s">
        <v>97</v>
      </c>
      <c r="B94" s="38" t="s">
        <v>111</v>
      </c>
      <c r="C94" s="38" t="s">
        <v>27</v>
      </c>
      <c r="D94" s="38" t="s">
        <v>27</v>
      </c>
      <c r="E94" s="38" t="s">
        <v>161</v>
      </c>
      <c r="F94" s="37"/>
      <c r="G94" s="37"/>
      <c r="H94" s="37"/>
      <c r="I94" s="143">
        <f>I95+I97</f>
        <v>150.1</v>
      </c>
      <c r="J94" s="143">
        <f>J95+J97</f>
        <v>0</v>
      </c>
      <c r="K94" s="56">
        <f aca="true" t="shared" si="5" ref="K94:K195">I94+J94</f>
        <v>150.1</v>
      </c>
    </row>
    <row r="95" spans="1:11" s="84" customFormat="1" ht="16.5" customHeight="1">
      <c r="A95" s="54" t="s">
        <v>64</v>
      </c>
      <c r="B95" s="55" t="s">
        <v>111</v>
      </c>
      <c r="C95" s="55" t="s">
        <v>27</v>
      </c>
      <c r="D95" s="55" t="s">
        <v>27</v>
      </c>
      <c r="E95" s="55" t="s">
        <v>161</v>
      </c>
      <c r="F95" s="55" t="s">
        <v>62</v>
      </c>
      <c r="G95" s="74"/>
      <c r="H95" s="37"/>
      <c r="I95" s="144">
        <f>I96</f>
        <v>150.1</v>
      </c>
      <c r="J95" s="144">
        <f>J96</f>
        <v>-150.1</v>
      </c>
      <c r="K95" s="60">
        <f t="shared" si="5"/>
        <v>0</v>
      </c>
    </row>
    <row r="96" spans="1:11" s="84" customFormat="1" ht="18.75" customHeight="1">
      <c r="A96" s="59" t="s">
        <v>156</v>
      </c>
      <c r="B96" s="38" t="s">
        <v>111</v>
      </c>
      <c r="C96" s="38" t="s">
        <v>27</v>
      </c>
      <c r="D96" s="38" t="s">
        <v>27</v>
      </c>
      <c r="E96" s="38" t="s">
        <v>161</v>
      </c>
      <c r="F96" s="38" t="s">
        <v>62</v>
      </c>
      <c r="G96" s="38" t="s">
        <v>120</v>
      </c>
      <c r="H96" s="37"/>
      <c r="I96" s="143">
        <v>150.1</v>
      </c>
      <c r="J96" s="143">
        <v>-150.1</v>
      </c>
      <c r="K96" s="56">
        <f t="shared" si="5"/>
        <v>0</v>
      </c>
    </row>
    <row r="97" spans="1:11" s="84" customFormat="1" ht="36" customHeight="1">
      <c r="A97" s="54" t="s">
        <v>58</v>
      </c>
      <c r="B97" s="55" t="s">
        <v>111</v>
      </c>
      <c r="C97" s="55" t="s">
        <v>27</v>
      </c>
      <c r="D97" s="55" t="s">
        <v>27</v>
      </c>
      <c r="E97" s="55" t="s">
        <v>161</v>
      </c>
      <c r="F97" s="55" t="s">
        <v>180</v>
      </c>
      <c r="G97" s="55"/>
      <c r="H97" s="74"/>
      <c r="I97" s="144">
        <f>I98</f>
        <v>0</v>
      </c>
      <c r="J97" s="144">
        <f>J98</f>
        <v>150.1</v>
      </c>
      <c r="K97" s="60">
        <f>K98</f>
        <v>150.1</v>
      </c>
    </row>
    <row r="98" spans="1:11" s="84" customFormat="1" ht="18.75" customHeight="1">
      <c r="A98" s="59" t="s">
        <v>156</v>
      </c>
      <c r="B98" s="38" t="s">
        <v>111</v>
      </c>
      <c r="C98" s="38" t="s">
        <v>27</v>
      </c>
      <c r="D98" s="38" t="s">
        <v>27</v>
      </c>
      <c r="E98" s="38" t="s">
        <v>161</v>
      </c>
      <c r="F98" s="38" t="s">
        <v>180</v>
      </c>
      <c r="G98" s="38" t="s">
        <v>120</v>
      </c>
      <c r="H98" s="37"/>
      <c r="I98" s="143">
        <v>0</v>
      </c>
      <c r="J98" s="143">
        <v>150.1</v>
      </c>
      <c r="K98" s="56">
        <f>I98+J98</f>
        <v>150.1</v>
      </c>
    </row>
    <row r="99" spans="1:11" s="84" customFormat="1" ht="18.75" customHeight="1">
      <c r="A99" s="100" t="s">
        <v>94</v>
      </c>
      <c r="B99" s="38" t="s">
        <v>111</v>
      </c>
      <c r="C99" s="38" t="s">
        <v>27</v>
      </c>
      <c r="D99" s="38" t="s">
        <v>27</v>
      </c>
      <c r="E99" s="38" t="s">
        <v>95</v>
      </c>
      <c r="F99" s="38"/>
      <c r="G99" s="38"/>
      <c r="H99" s="38"/>
      <c r="I99" s="143">
        <f>I100+I102</f>
        <v>2714</v>
      </c>
      <c r="J99" s="143">
        <f>J100+J102</f>
        <v>0</v>
      </c>
      <c r="K99" s="56">
        <f t="shared" si="5"/>
        <v>2714</v>
      </c>
    </row>
    <row r="100" spans="1:11" s="98" customFormat="1" ht="19.5" customHeight="1">
      <c r="A100" s="54" t="s">
        <v>64</v>
      </c>
      <c r="B100" s="55" t="s">
        <v>111</v>
      </c>
      <c r="C100" s="55" t="s">
        <v>27</v>
      </c>
      <c r="D100" s="55" t="s">
        <v>27</v>
      </c>
      <c r="E100" s="55" t="s">
        <v>95</v>
      </c>
      <c r="F100" s="55" t="s">
        <v>62</v>
      </c>
      <c r="G100" s="55"/>
      <c r="H100" s="55"/>
      <c r="I100" s="144">
        <f>I101</f>
        <v>2714</v>
      </c>
      <c r="J100" s="144">
        <f>J101</f>
        <v>-2714</v>
      </c>
      <c r="K100" s="165">
        <f t="shared" si="5"/>
        <v>0</v>
      </c>
    </row>
    <row r="101" spans="1:11" s="98" customFormat="1" ht="15.75">
      <c r="A101" s="93" t="s">
        <v>155</v>
      </c>
      <c r="B101" s="38" t="s">
        <v>111</v>
      </c>
      <c r="C101" s="38" t="s">
        <v>27</v>
      </c>
      <c r="D101" s="38" t="s">
        <v>27</v>
      </c>
      <c r="E101" s="38" t="s">
        <v>95</v>
      </c>
      <c r="F101" s="38" t="s">
        <v>62</v>
      </c>
      <c r="G101" s="38" t="s">
        <v>119</v>
      </c>
      <c r="H101" s="38"/>
      <c r="I101" s="143">
        <v>2714</v>
      </c>
      <c r="J101" s="143">
        <v>-2714</v>
      </c>
      <c r="K101" s="56">
        <f t="shared" si="5"/>
        <v>0</v>
      </c>
    </row>
    <row r="102" spans="1:11" s="98" customFormat="1" ht="31.5">
      <c r="A102" s="129" t="s">
        <v>58</v>
      </c>
      <c r="B102" s="55" t="s">
        <v>111</v>
      </c>
      <c r="C102" s="55" t="s">
        <v>27</v>
      </c>
      <c r="D102" s="55" t="s">
        <v>27</v>
      </c>
      <c r="E102" s="55" t="s">
        <v>95</v>
      </c>
      <c r="F102" s="55" t="s">
        <v>180</v>
      </c>
      <c r="G102" s="55"/>
      <c r="H102" s="55"/>
      <c r="I102" s="144">
        <f>I103</f>
        <v>0</v>
      </c>
      <c r="J102" s="144">
        <f>J103</f>
        <v>2714</v>
      </c>
      <c r="K102" s="60">
        <f>K103</f>
        <v>2714</v>
      </c>
    </row>
    <row r="103" spans="1:11" s="98" customFormat="1" ht="15.75">
      <c r="A103" s="93" t="s">
        <v>155</v>
      </c>
      <c r="B103" s="38" t="s">
        <v>111</v>
      </c>
      <c r="C103" s="38" t="s">
        <v>27</v>
      </c>
      <c r="D103" s="38" t="s">
        <v>27</v>
      </c>
      <c r="E103" s="38" t="s">
        <v>95</v>
      </c>
      <c r="F103" s="38" t="s">
        <v>180</v>
      </c>
      <c r="G103" s="38" t="s">
        <v>119</v>
      </c>
      <c r="H103" s="38"/>
      <c r="I103" s="143">
        <v>0</v>
      </c>
      <c r="J103" s="143">
        <v>2714</v>
      </c>
      <c r="K103" s="56">
        <f>I103+J103</f>
        <v>2714</v>
      </c>
    </row>
    <row r="104" spans="1:11" s="84" customFormat="1" ht="15.75">
      <c r="A104" s="58" t="s">
        <v>14</v>
      </c>
      <c r="B104" s="37" t="s">
        <v>111</v>
      </c>
      <c r="C104" s="37" t="s">
        <v>27</v>
      </c>
      <c r="D104" s="37" t="s">
        <v>22</v>
      </c>
      <c r="E104" s="74"/>
      <c r="F104" s="37"/>
      <c r="G104" s="37"/>
      <c r="H104" s="37"/>
      <c r="I104" s="142">
        <f>I105+I108+I111</f>
        <v>20811.6</v>
      </c>
      <c r="J104" s="142">
        <f>J105+J108+J111</f>
        <v>-739.9</v>
      </c>
      <c r="K104" s="57">
        <f t="shared" si="5"/>
        <v>20071.699999999997</v>
      </c>
    </row>
    <row r="105" spans="1:11" s="84" customFormat="1" ht="15.75">
      <c r="A105" s="59" t="s">
        <v>33</v>
      </c>
      <c r="B105" s="38" t="s">
        <v>111</v>
      </c>
      <c r="C105" s="38" t="s">
        <v>27</v>
      </c>
      <c r="D105" s="38" t="s">
        <v>22</v>
      </c>
      <c r="E105" s="38" t="s">
        <v>61</v>
      </c>
      <c r="F105" s="38"/>
      <c r="G105" s="38"/>
      <c r="H105" s="38"/>
      <c r="I105" s="143">
        <f>I106</f>
        <v>6181.6</v>
      </c>
      <c r="J105" s="143">
        <f>J106</f>
        <v>0</v>
      </c>
      <c r="K105" s="56">
        <f t="shared" si="5"/>
        <v>6181.6</v>
      </c>
    </row>
    <row r="106" spans="1:11" s="84" customFormat="1" ht="31.5">
      <c r="A106" s="54" t="s">
        <v>58</v>
      </c>
      <c r="B106" s="55" t="s">
        <v>111</v>
      </c>
      <c r="C106" s="55" t="s">
        <v>27</v>
      </c>
      <c r="D106" s="55" t="s">
        <v>22</v>
      </c>
      <c r="E106" s="55" t="s">
        <v>61</v>
      </c>
      <c r="F106" s="55" t="s">
        <v>180</v>
      </c>
      <c r="G106" s="55"/>
      <c r="H106" s="55"/>
      <c r="I106" s="144">
        <f>I107</f>
        <v>6181.6</v>
      </c>
      <c r="J106" s="144">
        <f>J107</f>
        <v>0</v>
      </c>
      <c r="K106" s="60">
        <f t="shared" si="5"/>
        <v>6181.6</v>
      </c>
    </row>
    <row r="107" spans="1:11" s="84" customFormat="1" ht="15.75">
      <c r="A107" s="93" t="s">
        <v>155</v>
      </c>
      <c r="B107" s="38" t="s">
        <v>111</v>
      </c>
      <c r="C107" s="38" t="s">
        <v>27</v>
      </c>
      <c r="D107" s="38" t="s">
        <v>22</v>
      </c>
      <c r="E107" s="38" t="s">
        <v>61</v>
      </c>
      <c r="F107" s="38" t="s">
        <v>180</v>
      </c>
      <c r="G107" s="38" t="s">
        <v>119</v>
      </c>
      <c r="H107" s="38"/>
      <c r="I107" s="143">
        <v>6181.6</v>
      </c>
      <c r="J107" s="143">
        <v>0</v>
      </c>
      <c r="K107" s="162">
        <f t="shared" si="5"/>
        <v>6181.6</v>
      </c>
    </row>
    <row r="108" spans="1:11" s="84" customFormat="1" ht="31.5" customHeight="1">
      <c r="A108" s="59" t="s">
        <v>36</v>
      </c>
      <c r="B108" s="38" t="s">
        <v>111</v>
      </c>
      <c r="C108" s="38" t="s">
        <v>27</v>
      </c>
      <c r="D108" s="38" t="s">
        <v>22</v>
      </c>
      <c r="E108" s="38" t="s">
        <v>191</v>
      </c>
      <c r="F108" s="38"/>
      <c r="G108" s="38"/>
      <c r="H108" s="38"/>
      <c r="I108" s="143">
        <f>I109</f>
        <v>3114</v>
      </c>
      <c r="J108" s="143">
        <f>J109</f>
        <v>0</v>
      </c>
      <c r="K108" s="162">
        <f t="shared" si="5"/>
        <v>3114</v>
      </c>
    </row>
    <row r="109" spans="1:11" s="102" customFormat="1" ht="15.75" customHeight="1">
      <c r="A109" s="54" t="s">
        <v>176</v>
      </c>
      <c r="B109" s="55" t="s">
        <v>111</v>
      </c>
      <c r="C109" s="55" t="s">
        <v>27</v>
      </c>
      <c r="D109" s="55" t="s">
        <v>22</v>
      </c>
      <c r="E109" s="55" t="s">
        <v>191</v>
      </c>
      <c r="F109" s="55" t="s">
        <v>65</v>
      </c>
      <c r="G109" s="55"/>
      <c r="H109" s="55"/>
      <c r="I109" s="144">
        <f>I110</f>
        <v>3114</v>
      </c>
      <c r="J109" s="144">
        <f>J110</f>
        <v>0</v>
      </c>
      <c r="K109" s="165">
        <f t="shared" si="5"/>
        <v>3114</v>
      </c>
    </row>
    <row r="110" spans="1:11" s="102" customFormat="1" ht="15.75" customHeight="1">
      <c r="A110" s="93" t="s">
        <v>155</v>
      </c>
      <c r="B110" s="38" t="s">
        <v>111</v>
      </c>
      <c r="C110" s="38" t="s">
        <v>27</v>
      </c>
      <c r="D110" s="38" t="s">
        <v>22</v>
      </c>
      <c r="E110" s="38" t="s">
        <v>191</v>
      </c>
      <c r="F110" s="38" t="s">
        <v>65</v>
      </c>
      <c r="G110" s="38" t="s">
        <v>119</v>
      </c>
      <c r="H110" s="38"/>
      <c r="I110" s="143">
        <v>3114</v>
      </c>
      <c r="J110" s="143">
        <v>0</v>
      </c>
      <c r="K110" s="162">
        <f t="shared" si="5"/>
        <v>3114</v>
      </c>
    </row>
    <row r="111" spans="1:11" s="102" customFormat="1" ht="15.75" customHeight="1">
      <c r="A111" s="59" t="s">
        <v>247</v>
      </c>
      <c r="B111" s="38" t="s">
        <v>111</v>
      </c>
      <c r="C111" s="38" t="s">
        <v>27</v>
      </c>
      <c r="D111" s="38" t="s">
        <v>22</v>
      </c>
      <c r="E111" s="38" t="s">
        <v>80</v>
      </c>
      <c r="F111" s="38"/>
      <c r="G111" s="38"/>
      <c r="H111" s="38"/>
      <c r="I111" s="143">
        <f>I112</f>
        <v>11516</v>
      </c>
      <c r="J111" s="143">
        <f>J112</f>
        <v>-739.9</v>
      </c>
      <c r="K111" s="162">
        <f t="shared" si="5"/>
        <v>10776.1</v>
      </c>
    </row>
    <row r="112" spans="1:13" s="103" customFormat="1" ht="17.25" customHeight="1">
      <c r="A112" s="54" t="s">
        <v>176</v>
      </c>
      <c r="B112" s="55" t="s">
        <v>111</v>
      </c>
      <c r="C112" s="55" t="s">
        <v>27</v>
      </c>
      <c r="D112" s="55" t="s">
        <v>22</v>
      </c>
      <c r="E112" s="55" t="s">
        <v>80</v>
      </c>
      <c r="F112" s="55" t="s">
        <v>65</v>
      </c>
      <c r="G112" s="55"/>
      <c r="H112" s="55"/>
      <c r="I112" s="144">
        <f>I113</f>
        <v>11516</v>
      </c>
      <c r="J112" s="144">
        <f>J113</f>
        <v>-739.9</v>
      </c>
      <c r="K112" s="165">
        <f t="shared" si="5"/>
        <v>10776.1</v>
      </c>
      <c r="M112" s="109"/>
    </row>
    <row r="113" spans="1:11" s="98" customFormat="1" ht="17.25" customHeight="1">
      <c r="A113" s="93" t="s">
        <v>155</v>
      </c>
      <c r="B113" s="55" t="s">
        <v>111</v>
      </c>
      <c r="C113" s="55" t="s">
        <v>27</v>
      </c>
      <c r="D113" s="55" t="s">
        <v>22</v>
      </c>
      <c r="E113" s="55" t="s">
        <v>80</v>
      </c>
      <c r="F113" s="55" t="s">
        <v>65</v>
      </c>
      <c r="G113" s="38" t="s">
        <v>119</v>
      </c>
      <c r="H113" s="38"/>
      <c r="I113" s="143">
        <v>11516</v>
      </c>
      <c r="J113" s="143">
        <v>-739.9</v>
      </c>
      <c r="K113" s="162">
        <f t="shared" si="5"/>
        <v>10776.1</v>
      </c>
    </row>
    <row r="114" spans="1:11" s="98" customFormat="1" ht="20.25" customHeight="1">
      <c r="A114" s="58" t="s">
        <v>16</v>
      </c>
      <c r="B114" s="37" t="s">
        <v>111</v>
      </c>
      <c r="C114" s="37" t="s">
        <v>45</v>
      </c>
      <c r="D114" s="55"/>
      <c r="E114" s="55"/>
      <c r="F114" s="55"/>
      <c r="G114" s="55"/>
      <c r="H114" s="55"/>
      <c r="I114" s="142">
        <f>I115</f>
        <v>4799.5</v>
      </c>
      <c r="J114" s="142">
        <f>J115</f>
        <v>0</v>
      </c>
      <c r="K114" s="68">
        <f t="shared" si="5"/>
        <v>4799.5</v>
      </c>
    </row>
    <row r="115" spans="1:11" s="98" customFormat="1" ht="16.5" customHeight="1">
      <c r="A115" s="58" t="s">
        <v>171</v>
      </c>
      <c r="B115" s="37" t="s">
        <v>111</v>
      </c>
      <c r="C115" s="37" t="s">
        <v>45</v>
      </c>
      <c r="D115" s="37" t="s">
        <v>23</v>
      </c>
      <c r="E115" s="37"/>
      <c r="F115" s="74"/>
      <c r="G115" s="74"/>
      <c r="H115" s="74"/>
      <c r="I115" s="142">
        <f>I116+I119+I122</f>
        <v>4799.5</v>
      </c>
      <c r="J115" s="142">
        <f>J116+J119+J122</f>
        <v>0</v>
      </c>
      <c r="K115" s="68">
        <f t="shared" si="5"/>
        <v>4799.5</v>
      </c>
    </row>
    <row r="116" spans="1:11" s="98" customFormat="1" ht="61.5" customHeight="1">
      <c r="A116" s="124" t="s">
        <v>205</v>
      </c>
      <c r="B116" s="38" t="s">
        <v>111</v>
      </c>
      <c r="C116" s="38" t="s">
        <v>45</v>
      </c>
      <c r="D116" s="38" t="s">
        <v>23</v>
      </c>
      <c r="E116" s="38" t="s">
        <v>166</v>
      </c>
      <c r="F116" s="74"/>
      <c r="G116" s="74"/>
      <c r="H116" s="74"/>
      <c r="I116" s="143">
        <f>I117</f>
        <v>60</v>
      </c>
      <c r="J116" s="143">
        <f>J117</f>
        <v>0</v>
      </c>
      <c r="K116" s="162">
        <f t="shared" si="5"/>
        <v>60</v>
      </c>
    </row>
    <row r="117" spans="1:11" s="98" customFormat="1" ht="15.75" customHeight="1">
      <c r="A117" s="54" t="s">
        <v>87</v>
      </c>
      <c r="B117" s="38" t="s">
        <v>111</v>
      </c>
      <c r="C117" s="38" t="s">
        <v>45</v>
      </c>
      <c r="D117" s="38" t="s">
        <v>23</v>
      </c>
      <c r="E117" s="38" t="s">
        <v>166</v>
      </c>
      <c r="F117" s="55" t="s">
        <v>42</v>
      </c>
      <c r="G117" s="74"/>
      <c r="H117" s="74"/>
      <c r="I117" s="144">
        <f>I118</f>
        <v>60</v>
      </c>
      <c r="J117" s="144">
        <f>J118</f>
        <v>0</v>
      </c>
      <c r="K117" s="60">
        <f t="shared" si="5"/>
        <v>60</v>
      </c>
    </row>
    <row r="118" spans="1:11" s="98" customFormat="1" ht="17.25" customHeight="1">
      <c r="A118" s="93" t="s">
        <v>155</v>
      </c>
      <c r="B118" s="38" t="s">
        <v>111</v>
      </c>
      <c r="C118" s="38" t="s">
        <v>45</v>
      </c>
      <c r="D118" s="38" t="s">
        <v>23</v>
      </c>
      <c r="E118" s="38" t="s">
        <v>166</v>
      </c>
      <c r="F118" s="38" t="s">
        <v>42</v>
      </c>
      <c r="G118" s="55" t="s">
        <v>119</v>
      </c>
      <c r="H118" s="74"/>
      <c r="I118" s="143">
        <v>60</v>
      </c>
      <c r="J118" s="143">
        <v>0</v>
      </c>
      <c r="K118" s="56">
        <f t="shared" si="5"/>
        <v>60</v>
      </c>
    </row>
    <row r="119" spans="1:11" s="98" customFormat="1" ht="78.75" customHeight="1">
      <c r="A119" s="59" t="s">
        <v>91</v>
      </c>
      <c r="B119" s="38" t="s">
        <v>111</v>
      </c>
      <c r="C119" s="38" t="s">
        <v>45</v>
      </c>
      <c r="D119" s="38" t="s">
        <v>23</v>
      </c>
      <c r="E119" s="38" t="s">
        <v>90</v>
      </c>
      <c r="F119" s="55"/>
      <c r="G119" s="55"/>
      <c r="H119" s="55"/>
      <c r="I119" s="143">
        <f>I120</f>
        <v>4460.9</v>
      </c>
      <c r="J119" s="143">
        <f>J120</f>
        <v>0</v>
      </c>
      <c r="K119" s="56">
        <f t="shared" si="5"/>
        <v>4460.9</v>
      </c>
    </row>
    <row r="120" spans="1:11" s="98" customFormat="1" ht="16.5" customHeight="1">
      <c r="A120" s="54" t="s">
        <v>183</v>
      </c>
      <c r="B120" s="61" t="s">
        <v>111</v>
      </c>
      <c r="C120" s="61" t="s">
        <v>45</v>
      </c>
      <c r="D120" s="61" t="s">
        <v>23</v>
      </c>
      <c r="E120" s="61" t="s">
        <v>90</v>
      </c>
      <c r="F120" s="61" t="s">
        <v>182</v>
      </c>
      <c r="G120" s="61"/>
      <c r="H120" s="61"/>
      <c r="I120" s="145">
        <f>I121</f>
        <v>4460.9</v>
      </c>
      <c r="J120" s="145">
        <f>J121</f>
        <v>0</v>
      </c>
      <c r="K120" s="60">
        <f t="shared" si="5"/>
        <v>4460.9</v>
      </c>
    </row>
    <row r="121" spans="1:11" s="84" customFormat="1" ht="19.5" customHeight="1">
      <c r="A121" s="93" t="s">
        <v>156</v>
      </c>
      <c r="B121" s="38" t="s">
        <v>111</v>
      </c>
      <c r="C121" s="38" t="s">
        <v>45</v>
      </c>
      <c r="D121" s="38" t="s">
        <v>23</v>
      </c>
      <c r="E121" s="38" t="s">
        <v>90</v>
      </c>
      <c r="F121" s="104" t="s">
        <v>182</v>
      </c>
      <c r="G121" s="104" t="s">
        <v>120</v>
      </c>
      <c r="H121" s="104"/>
      <c r="I121" s="146">
        <v>4460.9</v>
      </c>
      <c r="J121" s="146">
        <v>0</v>
      </c>
      <c r="K121" s="56">
        <f t="shared" si="5"/>
        <v>4460.9</v>
      </c>
    </row>
    <row r="122" spans="1:11" s="98" customFormat="1" ht="81.75" customHeight="1">
      <c r="A122" s="93" t="s">
        <v>142</v>
      </c>
      <c r="B122" s="38" t="s">
        <v>111</v>
      </c>
      <c r="C122" s="38" t="s">
        <v>45</v>
      </c>
      <c r="D122" s="38" t="s">
        <v>23</v>
      </c>
      <c r="E122" s="38" t="s">
        <v>188</v>
      </c>
      <c r="F122" s="38"/>
      <c r="G122" s="38"/>
      <c r="H122" s="38"/>
      <c r="I122" s="143">
        <f>I123</f>
        <v>278.6</v>
      </c>
      <c r="J122" s="143">
        <f>J123</f>
        <v>0</v>
      </c>
      <c r="K122" s="56">
        <f t="shared" si="5"/>
        <v>278.6</v>
      </c>
    </row>
    <row r="123" spans="1:11" s="98" customFormat="1" ht="17.25" customHeight="1">
      <c r="A123" s="54" t="s">
        <v>87</v>
      </c>
      <c r="B123" s="55" t="s">
        <v>111</v>
      </c>
      <c r="C123" s="55" t="s">
        <v>45</v>
      </c>
      <c r="D123" s="55" t="s">
        <v>23</v>
      </c>
      <c r="E123" s="55" t="s">
        <v>188</v>
      </c>
      <c r="F123" s="55" t="s">
        <v>42</v>
      </c>
      <c r="G123" s="55"/>
      <c r="H123" s="55"/>
      <c r="I123" s="144">
        <f>I124</f>
        <v>278.6</v>
      </c>
      <c r="J123" s="144">
        <f>J124</f>
        <v>0</v>
      </c>
      <c r="K123" s="60">
        <f t="shared" si="5"/>
        <v>278.6</v>
      </c>
    </row>
    <row r="124" spans="1:11" s="98" customFormat="1" ht="15.75" customHeight="1">
      <c r="A124" s="93" t="s">
        <v>156</v>
      </c>
      <c r="B124" s="38" t="s">
        <v>111</v>
      </c>
      <c r="C124" s="38" t="s">
        <v>45</v>
      </c>
      <c r="D124" s="38" t="s">
        <v>23</v>
      </c>
      <c r="E124" s="38" t="s">
        <v>188</v>
      </c>
      <c r="F124" s="38" t="s">
        <v>42</v>
      </c>
      <c r="G124" s="38" t="s">
        <v>120</v>
      </c>
      <c r="H124" s="38"/>
      <c r="I124" s="143">
        <v>278.6</v>
      </c>
      <c r="J124" s="143">
        <v>0</v>
      </c>
      <c r="K124" s="56">
        <f t="shared" si="5"/>
        <v>278.6</v>
      </c>
    </row>
    <row r="125" spans="1:11" s="98" customFormat="1" ht="46.5" customHeight="1">
      <c r="A125" s="58" t="s">
        <v>122</v>
      </c>
      <c r="B125" s="37" t="s">
        <v>112</v>
      </c>
      <c r="C125" s="37"/>
      <c r="D125" s="37"/>
      <c r="E125" s="37"/>
      <c r="F125" s="37"/>
      <c r="G125" s="37"/>
      <c r="H125" s="37"/>
      <c r="I125" s="142">
        <f>I126+I140+I170+I162</f>
        <v>21068.2</v>
      </c>
      <c r="J125" s="142">
        <f>J126+J140+J170+J162+J151</f>
        <v>43701.1</v>
      </c>
      <c r="K125" s="57">
        <f t="shared" si="5"/>
        <v>64769.3</v>
      </c>
    </row>
    <row r="126" spans="1:11" s="98" customFormat="1" ht="16.5" customHeight="1">
      <c r="A126" s="58" t="s">
        <v>2</v>
      </c>
      <c r="B126" s="37">
        <v>163</v>
      </c>
      <c r="C126" s="37" t="s">
        <v>20</v>
      </c>
      <c r="D126" s="37"/>
      <c r="E126" s="37"/>
      <c r="F126" s="38"/>
      <c r="G126" s="38"/>
      <c r="H126" s="38"/>
      <c r="I126" s="142">
        <f>I127</f>
        <v>11454</v>
      </c>
      <c r="J126" s="142">
        <f>J127</f>
        <v>6931</v>
      </c>
      <c r="K126" s="57">
        <f t="shared" si="5"/>
        <v>18385</v>
      </c>
    </row>
    <row r="127" spans="1:11" s="98" customFormat="1" ht="17.25" customHeight="1">
      <c r="A127" s="58" t="s">
        <v>5</v>
      </c>
      <c r="B127" s="37">
        <v>163</v>
      </c>
      <c r="C127" s="37" t="s">
        <v>20</v>
      </c>
      <c r="D127" s="37" t="s">
        <v>130</v>
      </c>
      <c r="E127" s="37"/>
      <c r="F127" s="37"/>
      <c r="G127" s="37"/>
      <c r="H127" s="37"/>
      <c r="I127" s="142">
        <f>I128+I131+I134+I137</f>
        <v>11454</v>
      </c>
      <c r="J127" s="142">
        <f>J128+J131+J134+J137</f>
        <v>6931</v>
      </c>
      <c r="K127" s="57">
        <f t="shared" si="5"/>
        <v>18385</v>
      </c>
    </row>
    <row r="128" spans="1:11" s="97" customFormat="1" ht="15.75">
      <c r="A128" s="59" t="s">
        <v>33</v>
      </c>
      <c r="B128" s="38">
        <v>163</v>
      </c>
      <c r="C128" s="38" t="s">
        <v>20</v>
      </c>
      <c r="D128" s="38" t="s">
        <v>130</v>
      </c>
      <c r="E128" s="38" t="s">
        <v>61</v>
      </c>
      <c r="F128" s="55"/>
      <c r="G128" s="55"/>
      <c r="H128" s="55"/>
      <c r="I128" s="143">
        <f>I129</f>
        <v>4931</v>
      </c>
      <c r="J128" s="143">
        <f>J129</f>
        <v>0</v>
      </c>
      <c r="K128" s="162">
        <f t="shared" si="5"/>
        <v>4931</v>
      </c>
    </row>
    <row r="129" spans="1:11" s="97" customFormat="1" ht="31.5">
      <c r="A129" s="54" t="s">
        <v>58</v>
      </c>
      <c r="B129" s="55">
        <v>163</v>
      </c>
      <c r="C129" s="55" t="s">
        <v>20</v>
      </c>
      <c r="D129" s="55" t="s">
        <v>130</v>
      </c>
      <c r="E129" s="55" t="s">
        <v>61</v>
      </c>
      <c r="F129" s="55" t="s">
        <v>180</v>
      </c>
      <c r="G129" s="55"/>
      <c r="H129" s="55"/>
      <c r="I129" s="144">
        <f>I130</f>
        <v>4931</v>
      </c>
      <c r="J129" s="144">
        <f>J130</f>
        <v>0</v>
      </c>
      <c r="K129" s="165">
        <f t="shared" si="5"/>
        <v>4931</v>
      </c>
    </row>
    <row r="130" spans="1:11" s="97" customFormat="1" ht="15.75">
      <c r="A130" s="93" t="s">
        <v>155</v>
      </c>
      <c r="B130" s="38">
        <v>163</v>
      </c>
      <c r="C130" s="38" t="s">
        <v>20</v>
      </c>
      <c r="D130" s="38" t="s">
        <v>130</v>
      </c>
      <c r="E130" s="38" t="s">
        <v>61</v>
      </c>
      <c r="F130" s="38" t="s">
        <v>180</v>
      </c>
      <c r="G130" s="38" t="s">
        <v>119</v>
      </c>
      <c r="H130" s="38"/>
      <c r="I130" s="143">
        <v>4931</v>
      </c>
      <c r="J130" s="143">
        <v>0</v>
      </c>
      <c r="K130" s="56">
        <f t="shared" si="5"/>
        <v>4931</v>
      </c>
    </row>
    <row r="131" spans="1:11" s="97" customFormat="1" ht="47.25" customHeight="1">
      <c r="A131" s="93" t="s">
        <v>129</v>
      </c>
      <c r="B131" s="38" t="s">
        <v>112</v>
      </c>
      <c r="C131" s="38" t="s">
        <v>20</v>
      </c>
      <c r="D131" s="38" t="s">
        <v>130</v>
      </c>
      <c r="E131" s="38" t="s">
        <v>210</v>
      </c>
      <c r="F131" s="38"/>
      <c r="G131" s="38"/>
      <c r="H131" s="38"/>
      <c r="I131" s="143">
        <f>I132</f>
        <v>3723</v>
      </c>
      <c r="J131" s="143">
        <f>J132</f>
        <v>6831</v>
      </c>
      <c r="K131" s="56">
        <f t="shared" si="5"/>
        <v>10554</v>
      </c>
    </row>
    <row r="132" spans="1:11" s="97" customFormat="1" ht="13.5" customHeight="1">
      <c r="A132" s="129" t="s">
        <v>64</v>
      </c>
      <c r="B132" s="55" t="s">
        <v>112</v>
      </c>
      <c r="C132" s="55" t="s">
        <v>20</v>
      </c>
      <c r="D132" s="55" t="s">
        <v>130</v>
      </c>
      <c r="E132" s="55" t="s">
        <v>210</v>
      </c>
      <c r="F132" s="55" t="s">
        <v>62</v>
      </c>
      <c r="G132" s="55"/>
      <c r="H132" s="55"/>
      <c r="I132" s="144">
        <f>I133</f>
        <v>3723</v>
      </c>
      <c r="J132" s="144">
        <f>J133</f>
        <v>6831</v>
      </c>
      <c r="K132" s="60">
        <f t="shared" si="5"/>
        <v>10554</v>
      </c>
    </row>
    <row r="133" spans="1:11" s="97" customFormat="1" ht="15.75">
      <c r="A133" s="93" t="s">
        <v>155</v>
      </c>
      <c r="B133" s="38" t="s">
        <v>112</v>
      </c>
      <c r="C133" s="38" t="s">
        <v>20</v>
      </c>
      <c r="D133" s="38" t="s">
        <v>130</v>
      </c>
      <c r="E133" s="38" t="s">
        <v>210</v>
      </c>
      <c r="F133" s="38" t="s">
        <v>62</v>
      </c>
      <c r="G133" s="38" t="s">
        <v>119</v>
      </c>
      <c r="H133" s="38"/>
      <c r="I133" s="143">
        <v>3723</v>
      </c>
      <c r="J133" s="143">
        <v>6831</v>
      </c>
      <c r="K133" s="56">
        <f t="shared" si="5"/>
        <v>10554</v>
      </c>
    </row>
    <row r="134" spans="1:11" s="97" customFormat="1" ht="31.5">
      <c r="A134" s="93" t="s">
        <v>223</v>
      </c>
      <c r="B134" s="38" t="s">
        <v>112</v>
      </c>
      <c r="C134" s="38" t="s">
        <v>20</v>
      </c>
      <c r="D134" s="38" t="s">
        <v>130</v>
      </c>
      <c r="E134" s="38" t="s">
        <v>222</v>
      </c>
      <c r="F134" s="38"/>
      <c r="G134" s="38"/>
      <c r="H134" s="38"/>
      <c r="I134" s="143">
        <f>I135</f>
        <v>2800</v>
      </c>
      <c r="J134" s="143">
        <f>J135</f>
        <v>0</v>
      </c>
      <c r="K134" s="56">
        <f t="shared" si="5"/>
        <v>2800</v>
      </c>
    </row>
    <row r="135" spans="1:11" s="97" customFormat="1" ht="17.25" customHeight="1">
      <c r="A135" s="129" t="s">
        <v>64</v>
      </c>
      <c r="B135" s="55" t="s">
        <v>112</v>
      </c>
      <c r="C135" s="55" t="s">
        <v>20</v>
      </c>
      <c r="D135" s="55" t="s">
        <v>130</v>
      </c>
      <c r="E135" s="55" t="s">
        <v>222</v>
      </c>
      <c r="F135" s="55" t="s">
        <v>62</v>
      </c>
      <c r="G135" s="55"/>
      <c r="H135" s="55"/>
      <c r="I135" s="144">
        <f>I136</f>
        <v>2800</v>
      </c>
      <c r="J135" s="144">
        <f>J136</f>
        <v>0</v>
      </c>
      <c r="K135" s="60">
        <f t="shared" si="5"/>
        <v>2800</v>
      </c>
    </row>
    <row r="136" spans="1:11" s="84" customFormat="1" ht="15" customHeight="1">
      <c r="A136" s="93" t="s">
        <v>155</v>
      </c>
      <c r="B136" s="38" t="s">
        <v>112</v>
      </c>
      <c r="C136" s="38" t="s">
        <v>20</v>
      </c>
      <c r="D136" s="38" t="s">
        <v>130</v>
      </c>
      <c r="E136" s="38" t="s">
        <v>222</v>
      </c>
      <c r="F136" s="38" t="s">
        <v>62</v>
      </c>
      <c r="G136" s="38" t="s">
        <v>119</v>
      </c>
      <c r="H136" s="38"/>
      <c r="I136" s="143">
        <v>2800</v>
      </c>
      <c r="J136" s="143">
        <v>0</v>
      </c>
      <c r="K136" s="56">
        <f t="shared" si="5"/>
        <v>2800</v>
      </c>
    </row>
    <row r="137" spans="1:11" s="84" customFormat="1" ht="63" customHeight="1">
      <c r="A137" s="203" t="s">
        <v>287</v>
      </c>
      <c r="B137" s="38" t="s">
        <v>112</v>
      </c>
      <c r="C137" s="38" t="s">
        <v>20</v>
      </c>
      <c r="D137" s="38" t="s">
        <v>130</v>
      </c>
      <c r="E137" s="38" t="s">
        <v>286</v>
      </c>
      <c r="F137" s="38"/>
      <c r="G137" s="38"/>
      <c r="H137" s="38"/>
      <c r="I137" s="143">
        <f>I138</f>
        <v>0</v>
      </c>
      <c r="J137" s="143">
        <f>J138</f>
        <v>100</v>
      </c>
      <c r="K137" s="56">
        <f>I137+J137</f>
        <v>100</v>
      </c>
    </row>
    <row r="138" spans="1:11" s="84" customFormat="1" ht="15" customHeight="1">
      <c r="A138" s="129" t="s">
        <v>64</v>
      </c>
      <c r="B138" s="55" t="s">
        <v>112</v>
      </c>
      <c r="C138" s="55" t="s">
        <v>20</v>
      </c>
      <c r="D138" s="55" t="s">
        <v>130</v>
      </c>
      <c r="E138" s="55" t="s">
        <v>286</v>
      </c>
      <c r="F138" s="55" t="s">
        <v>62</v>
      </c>
      <c r="G138" s="55"/>
      <c r="H138" s="55"/>
      <c r="I138" s="144">
        <f>I139</f>
        <v>0</v>
      </c>
      <c r="J138" s="144">
        <f>J139</f>
        <v>100</v>
      </c>
      <c r="K138" s="60">
        <f>K139</f>
        <v>100</v>
      </c>
    </row>
    <row r="139" spans="1:11" s="84" customFormat="1" ht="15" customHeight="1">
      <c r="A139" s="93" t="s">
        <v>156</v>
      </c>
      <c r="B139" s="38" t="s">
        <v>112</v>
      </c>
      <c r="C139" s="38" t="s">
        <v>20</v>
      </c>
      <c r="D139" s="38" t="s">
        <v>130</v>
      </c>
      <c r="E139" s="38" t="s">
        <v>286</v>
      </c>
      <c r="F139" s="38" t="s">
        <v>62</v>
      </c>
      <c r="G139" s="38" t="s">
        <v>120</v>
      </c>
      <c r="H139" s="38"/>
      <c r="I139" s="143">
        <v>0</v>
      </c>
      <c r="J139" s="143">
        <v>100</v>
      </c>
      <c r="K139" s="56">
        <f>I139+J139</f>
        <v>100</v>
      </c>
    </row>
    <row r="140" spans="1:11" s="84" customFormat="1" ht="18" customHeight="1">
      <c r="A140" s="58" t="s">
        <v>6</v>
      </c>
      <c r="B140" s="37" t="s">
        <v>112</v>
      </c>
      <c r="C140" s="37" t="s">
        <v>23</v>
      </c>
      <c r="D140" s="37"/>
      <c r="E140" s="55"/>
      <c r="F140" s="55"/>
      <c r="G140" s="55"/>
      <c r="H140" s="55"/>
      <c r="I140" s="142">
        <f>I147+I141</f>
        <v>4032.6</v>
      </c>
      <c r="J140" s="142">
        <f>J147+J141</f>
        <v>0</v>
      </c>
      <c r="K140" s="57">
        <f t="shared" si="5"/>
        <v>4032.6</v>
      </c>
    </row>
    <row r="141" spans="1:11" s="84" customFormat="1" ht="18" customHeight="1">
      <c r="A141" s="58" t="s">
        <v>167</v>
      </c>
      <c r="B141" s="37" t="s">
        <v>112</v>
      </c>
      <c r="C141" s="37" t="s">
        <v>23</v>
      </c>
      <c r="D141" s="37" t="s">
        <v>22</v>
      </c>
      <c r="E141" s="55"/>
      <c r="F141" s="55"/>
      <c r="G141" s="55"/>
      <c r="H141" s="55"/>
      <c r="I141" s="142">
        <f>I142</f>
        <v>3832.6</v>
      </c>
      <c r="J141" s="142">
        <f>J142</f>
        <v>0</v>
      </c>
      <c r="K141" s="57">
        <f>I141+J141</f>
        <v>3832.6</v>
      </c>
    </row>
    <row r="142" spans="1:11" s="84" customFormat="1" ht="30.75" customHeight="1">
      <c r="A142" s="59" t="s">
        <v>311</v>
      </c>
      <c r="B142" s="38" t="s">
        <v>112</v>
      </c>
      <c r="C142" s="38" t="s">
        <v>23</v>
      </c>
      <c r="D142" s="38" t="s">
        <v>22</v>
      </c>
      <c r="E142" s="38" t="s">
        <v>301</v>
      </c>
      <c r="F142" s="38"/>
      <c r="G142" s="38"/>
      <c r="H142" s="38"/>
      <c r="I142" s="143">
        <f>I143+I145</f>
        <v>3832.6</v>
      </c>
      <c r="J142" s="143">
        <f>J143+J145</f>
        <v>0</v>
      </c>
      <c r="K142" s="56">
        <f>I142+J142</f>
        <v>3832.6</v>
      </c>
    </row>
    <row r="143" spans="1:11" s="84" customFormat="1" ht="17.25" customHeight="1">
      <c r="A143" s="54" t="s">
        <v>64</v>
      </c>
      <c r="B143" s="55" t="s">
        <v>112</v>
      </c>
      <c r="C143" s="55" t="s">
        <v>23</v>
      </c>
      <c r="D143" s="55" t="s">
        <v>22</v>
      </c>
      <c r="E143" s="55" t="s">
        <v>302</v>
      </c>
      <c r="F143" s="55" t="s">
        <v>62</v>
      </c>
      <c r="G143" s="55"/>
      <c r="H143" s="55"/>
      <c r="I143" s="144">
        <f>I144</f>
        <v>3641</v>
      </c>
      <c r="J143" s="144">
        <f>J144</f>
        <v>0</v>
      </c>
      <c r="K143" s="60">
        <f>K144</f>
        <v>3641</v>
      </c>
    </row>
    <row r="144" spans="1:11" s="84" customFormat="1" ht="18" customHeight="1">
      <c r="A144" s="59" t="s">
        <v>156</v>
      </c>
      <c r="B144" s="38" t="s">
        <v>112</v>
      </c>
      <c r="C144" s="38" t="s">
        <v>23</v>
      </c>
      <c r="D144" s="38" t="s">
        <v>22</v>
      </c>
      <c r="E144" s="38" t="s">
        <v>302</v>
      </c>
      <c r="F144" s="38" t="s">
        <v>62</v>
      </c>
      <c r="G144" s="38" t="s">
        <v>120</v>
      </c>
      <c r="H144" s="38"/>
      <c r="I144" s="143">
        <v>3641</v>
      </c>
      <c r="J144" s="143">
        <v>0</v>
      </c>
      <c r="K144" s="56">
        <f>I144+J144</f>
        <v>3641</v>
      </c>
    </row>
    <row r="145" spans="1:11" s="84" customFormat="1" ht="18" customHeight="1">
      <c r="A145" s="54" t="s">
        <v>64</v>
      </c>
      <c r="B145" s="55" t="s">
        <v>112</v>
      </c>
      <c r="C145" s="55" t="s">
        <v>23</v>
      </c>
      <c r="D145" s="55" t="s">
        <v>22</v>
      </c>
      <c r="E145" s="55" t="s">
        <v>303</v>
      </c>
      <c r="F145" s="55" t="s">
        <v>62</v>
      </c>
      <c r="G145" s="55"/>
      <c r="H145" s="55"/>
      <c r="I145" s="144">
        <f>I146</f>
        <v>191.6</v>
      </c>
      <c r="J145" s="144">
        <f>J146</f>
        <v>0</v>
      </c>
      <c r="K145" s="60">
        <f>K146</f>
        <v>191.6</v>
      </c>
    </row>
    <row r="146" spans="1:11" s="84" customFormat="1" ht="18" customHeight="1">
      <c r="A146" s="59" t="s">
        <v>155</v>
      </c>
      <c r="B146" s="38" t="s">
        <v>112</v>
      </c>
      <c r="C146" s="38" t="s">
        <v>23</v>
      </c>
      <c r="D146" s="38" t="s">
        <v>22</v>
      </c>
      <c r="E146" s="38" t="s">
        <v>303</v>
      </c>
      <c r="F146" s="38" t="s">
        <v>62</v>
      </c>
      <c r="G146" s="38" t="s">
        <v>119</v>
      </c>
      <c r="H146" s="38"/>
      <c r="I146" s="143">
        <v>191.6</v>
      </c>
      <c r="J146" s="143">
        <v>0</v>
      </c>
      <c r="K146" s="162">
        <f>I146+J146</f>
        <v>191.6</v>
      </c>
    </row>
    <row r="147" spans="1:11" s="84" customFormat="1" ht="31.5" customHeight="1">
      <c r="A147" s="58" t="s">
        <v>55</v>
      </c>
      <c r="B147" s="37" t="s">
        <v>112</v>
      </c>
      <c r="C147" s="37" t="s">
        <v>23</v>
      </c>
      <c r="D147" s="37" t="s">
        <v>46</v>
      </c>
      <c r="E147" s="55"/>
      <c r="F147" s="55"/>
      <c r="G147" s="55"/>
      <c r="H147" s="55"/>
      <c r="I147" s="142">
        <f aca="true" t="shared" si="6" ref="I147:J149">I148</f>
        <v>200</v>
      </c>
      <c r="J147" s="142">
        <f t="shared" si="6"/>
        <v>0</v>
      </c>
      <c r="K147" s="68">
        <f t="shared" si="5"/>
        <v>200</v>
      </c>
    </row>
    <row r="148" spans="1:11" s="84" customFormat="1" ht="31.5" customHeight="1">
      <c r="A148" s="59" t="s">
        <v>56</v>
      </c>
      <c r="B148" s="38" t="s">
        <v>112</v>
      </c>
      <c r="C148" s="38" t="s">
        <v>23</v>
      </c>
      <c r="D148" s="38" t="s">
        <v>46</v>
      </c>
      <c r="E148" s="38" t="s">
        <v>271</v>
      </c>
      <c r="F148" s="38"/>
      <c r="G148" s="38"/>
      <c r="H148" s="38"/>
      <c r="I148" s="143">
        <f t="shared" si="6"/>
        <v>200</v>
      </c>
      <c r="J148" s="143">
        <f t="shared" si="6"/>
        <v>0</v>
      </c>
      <c r="K148" s="162">
        <f t="shared" si="5"/>
        <v>200</v>
      </c>
    </row>
    <row r="149" spans="1:11" s="84" customFormat="1" ht="16.5" customHeight="1">
      <c r="A149" s="54" t="s">
        <v>64</v>
      </c>
      <c r="B149" s="55" t="s">
        <v>112</v>
      </c>
      <c r="C149" s="55" t="s">
        <v>23</v>
      </c>
      <c r="D149" s="55" t="s">
        <v>46</v>
      </c>
      <c r="E149" s="55" t="s">
        <v>271</v>
      </c>
      <c r="F149" s="55" t="s">
        <v>62</v>
      </c>
      <c r="G149" s="55"/>
      <c r="H149" s="55"/>
      <c r="I149" s="144">
        <f t="shared" si="6"/>
        <v>200</v>
      </c>
      <c r="J149" s="144">
        <f t="shared" si="6"/>
        <v>0</v>
      </c>
      <c r="K149" s="165">
        <f t="shared" si="5"/>
        <v>200</v>
      </c>
    </row>
    <row r="150" spans="1:11" s="84" customFormat="1" ht="18" customHeight="1">
      <c r="A150" s="93" t="s">
        <v>155</v>
      </c>
      <c r="B150" s="38" t="s">
        <v>112</v>
      </c>
      <c r="C150" s="38" t="s">
        <v>23</v>
      </c>
      <c r="D150" s="38" t="s">
        <v>46</v>
      </c>
      <c r="E150" s="38" t="s">
        <v>271</v>
      </c>
      <c r="F150" s="38" t="s">
        <v>62</v>
      </c>
      <c r="G150" s="38" t="s">
        <v>119</v>
      </c>
      <c r="H150" s="38"/>
      <c r="I150" s="143">
        <v>200</v>
      </c>
      <c r="J150" s="143">
        <v>0</v>
      </c>
      <c r="K150" s="162">
        <f t="shared" si="5"/>
        <v>200</v>
      </c>
    </row>
    <row r="151" spans="1:11" s="84" customFormat="1" ht="18" customHeight="1">
      <c r="A151" s="112" t="s">
        <v>7</v>
      </c>
      <c r="B151" s="37" t="s">
        <v>112</v>
      </c>
      <c r="C151" s="37" t="s">
        <v>25</v>
      </c>
      <c r="D151" s="37"/>
      <c r="E151" s="37"/>
      <c r="F151" s="37"/>
      <c r="G151" s="37"/>
      <c r="H151" s="37"/>
      <c r="I151" s="142">
        <f>I152+I162+I166</f>
        <v>1450</v>
      </c>
      <c r="J151" s="142">
        <f>J152+J162+J166</f>
        <v>36770.1</v>
      </c>
      <c r="K151" s="68">
        <f>I151+J151</f>
        <v>38220.1</v>
      </c>
    </row>
    <row r="152" spans="1:11" s="84" customFormat="1" ht="18" customHeight="1">
      <c r="A152" s="112" t="s">
        <v>8</v>
      </c>
      <c r="B152" s="37" t="s">
        <v>112</v>
      </c>
      <c r="C152" s="37" t="s">
        <v>25</v>
      </c>
      <c r="D152" s="37" t="s">
        <v>20</v>
      </c>
      <c r="E152" s="37"/>
      <c r="F152" s="37"/>
      <c r="G152" s="37"/>
      <c r="H152" s="37"/>
      <c r="I152" s="142">
        <f>I153+I156+I159</f>
        <v>0</v>
      </c>
      <c r="J152" s="142">
        <f>J153+J156+J159</f>
        <v>36102.1</v>
      </c>
      <c r="K152" s="68">
        <f>I152+J152</f>
        <v>36102.1</v>
      </c>
    </row>
    <row r="153" spans="1:11" s="84" customFormat="1" ht="81" customHeight="1">
      <c r="A153" s="93" t="s">
        <v>321</v>
      </c>
      <c r="B153" s="38" t="s">
        <v>112</v>
      </c>
      <c r="C153" s="38" t="s">
        <v>25</v>
      </c>
      <c r="D153" s="38" t="s">
        <v>20</v>
      </c>
      <c r="E153" s="38" t="s">
        <v>318</v>
      </c>
      <c r="F153" s="38"/>
      <c r="G153" s="38"/>
      <c r="H153" s="38"/>
      <c r="I153" s="143">
        <f>I154</f>
        <v>0</v>
      </c>
      <c r="J153" s="143">
        <f>J154</f>
        <v>19602.3</v>
      </c>
      <c r="K153" s="162">
        <f>I153+J153</f>
        <v>19602.3</v>
      </c>
    </row>
    <row r="154" spans="1:11" s="84" customFormat="1" ht="18" customHeight="1">
      <c r="A154" s="129" t="s">
        <v>64</v>
      </c>
      <c r="B154" s="55" t="s">
        <v>112</v>
      </c>
      <c r="C154" s="55" t="s">
        <v>25</v>
      </c>
      <c r="D154" s="55" t="s">
        <v>20</v>
      </c>
      <c r="E154" s="55" t="s">
        <v>318</v>
      </c>
      <c r="F154" s="55" t="s">
        <v>62</v>
      </c>
      <c r="G154" s="55"/>
      <c r="H154" s="55"/>
      <c r="I154" s="144">
        <f>I155</f>
        <v>0</v>
      </c>
      <c r="J154" s="144">
        <f>J155</f>
        <v>19602.3</v>
      </c>
      <c r="K154" s="165">
        <f>K155</f>
        <v>19602.3</v>
      </c>
    </row>
    <row r="155" spans="1:11" s="84" customFormat="1" ht="18" customHeight="1">
      <c r="A155" s="93" t="s">
        <v>156</v>
      </c>
      <c r="B155" s="38" t="s">
        <v>112</v>
      </c>
      <c r="C155" s="38" t="s">
        <v>25</v>
      </c>
      <c r="D155" s="38" t="s">
        <v>20</v>
      </c>
      <c r="E155" s="38" t="s">
        <v>318</v>
      </c>
      <c r="F155" s="38" t="s">
        <v>62</v>
      </c>
      <c r="G155" s="38" t="s">
        <v>120</v>
      </c>
      <c r="H155" s="38"/>
      <c r="I155" s="143">
        <v>0</v>
      </c>
      <c r="J155" s="143">
        <v>19602.3</v>
      </c>
      <c r="K155" s="162">
        <f>I155+J155</f>
        <v>19602.3</v>
      </c>
    </row>
    <row r="156" spans="1:11" s="84" customFormat="1" ht="48.75" customHeight="1">
      <c r="A156" s="93" t="s">
        <v>322</v>
      </c>
      <c r="B156" s="38" t="s">
        <v>112</v>
      </c>
      <c r="C156" s="38" t="s">
        <v>25</v>
      </c>
      <c r="D156" s="38" t="s">
        <v>20</v>
      </c>
      <c r="E156" s="38" t="s">
        <v>319</v>
      </c>
      <c r="F156" s="38"/>
      <c r="G156" s="38"/>
      <c r="H156" s="38"/>
      <c r="I156" s="143">
        <f>I157</f>
        <v>0</v>
      </c>
      <c r="J156" s="143">
        <f>J157</f>
        <v>13587.8</v>
      </c>
      <c r="K156" s="162">
        <f>I156+J156</f>
        <v>13587.8</v>
      </c>
    </row>
    <row r="157" spans="1:11" s="84" customFormat="1" ht="18" customHeight="1">
      <c r="A157" s="129" t="s">
        <v>64</v>
      </c>
      <c r="B157" s="55" t="s">
        <v>112</v>
      </c>
      <c r="C157" s="55" t="s">
        <v>25</v>
      </c>
      <c r="D157" s="55" t="s">
        <v>20</v>
      </c>
      <c r="E157" s="55" t="s">
        <v>319</v>
      </c>
      <c r="F157" s="55" t="s">
        <v>62</v>
      </c>
      <c r="G157" s="55"/>
      <c r="H157" s="55"/>
      <c r="I157" s="144">
        <f>I158</f>
        <v>0</v>
      </c>
      <c r="J157" s="144">
        <f>J158</f>
        <v>13587.8</v>
      </c>
      <c r="K157" s="165">
        <f>K158</f>
        <v>13587.8</v>
      </c>
    </row>
    <row r="158" spans="1:11" s="84" customFormat="1" ht="18" customHeight="1">
      <c r="A158" s="93" t="s">
        <v>156</v>
      </c>
      <c r="B158" s="38" t="s">
        <v>112</v>
      </c>
      <c r="C158" s="38" t="s">
        <v>25</v>
      </c>
      <c r="D158" s="38" t="s">
        <v>20</v>
      </c>
      <c r="E158" s="38" t="s">
        <v>319</v>
      </c>
      <c r="F158" s="38" t="s">
        <v>62</v>
      </c>
      <c r="G158" s="38" t="s">
        <v>120</v>
      </c>
      <c r="H158" s="38"/>
      <c r="I158" s="143">
        <v>0</v>
      </c>
      <c r="J158" s="143">
        <v>13587.8</v>
      </c>
      <c r="K158" s="162">
        <f>I158+J158</f>
        <v>13587.8</v>
      </c>
    </row>
    <row r="159" spans="1:11" s="84" customFormat="1" ht="48.75" customHeight="1">
      <c r="A159" s="93" t="s">
        <v>323</v>
      </c>
      <c r="B159" s="38" t="s">
        <v>112</v>
      </c>
      <c r="C159" s="38" t="s">
        <v>25</v>
      </c>
      <c r="D159" s="38" t="s">
        <v>20</v>
      </c>
      <c r="E159" s="38" t="s">
        <v>320</v>
      </c>
      <c r="F159" s="38"/>
      <c r="G159" s="38"/>
      <c r="H159" s="38"/>
      <c r="I159" s="143">
        <f>I160</f>
        <v>0</v>
      </c>
      <c r="J159" s="143">
        <f>J160</f>
        <v>2912</v>
      </c>
      <c r="K159" s="56">
        <f>I159+J159</f>
        <v>2912</v>
      </c>
    </row>
    <row r="160" spans="1:11" s="84" customFormat="1" ht="18" customHeight="1">
      <c r="A160" s="129" t="s">
        <v>64</v>
      </c>
      <c r="B160" s="55" t="s">
        <v>112</v>
      </c>
      <c r="C160" s="55" t="s">
        <v>25</v>
      </c>
      <c r="D160" s="55" t="s">
        <v>20</v>
      </c>
      <c r="E160" s="55" t="s">
        <v>320</v>
      </c>
      <c r="F160" s="55" t="s">
        <v>62</v>
      </c>
      <c r="G160" s="55"/>
      <c r="H160" s="55"/>
      <c r="I160" s="144">
        <f>I161</f>
        <v>0</v>
      </c>
      <c r="J160" s="144">
        <f>J161</f>
        <v>2912</v>
      </c>
      <c r="K160" s="60">
        <f>K161</f>
        <v>2912</v>
      </c>
    </row>
    <row r="161" spans="1:11" s="84" customFormat="1" ht="18" customHeight="1">
      <c r="A161" s="93" t="s">
        <v>155</v>
      </c>
      <c r="B161" s="38" t="s">
        <v>112</v>
      </c>
      <c r="C161" s="38" t="s">
        <v>25</v>
      </c>
      <c r="D161" s="38" t="s">
        <v>20</v>
      </c>
      <c r="E161" s="38" t="s">
        <v>320</v>
      </c>
      <c r="F161" s="38" t="s">
        <v>62</v>
      </c>
      <c r="G161" s="38" t="s">
        <v>119</v>
      </c>
      <c r="H161" s="38"/>
      <c r="I161" s="143">
        <v>0</v>
      </c>
      <c r="J161" s="143">
        <v>2912</v>
      </c>
      <c r="K161" s="56">
        <f>I161+J161</f>
        <v>2912</v>
      </c>
    </row>
    <row r="162" spans="1:11" s="84" customFormat="1" ht="18" customHeight="1">
      <c r="A162" s="112" t="s">
        <v>9</v>
      </c>
      <c r="B162" s="37" t="s">
        <v>112</v>
      </c>
      <c r="C162" s="37" t="s">
        <v>25</v>
      </c>
      <c r="D162" s="37" t="s">
        <v>26</v>
      </c>
      <c r="E162" s="37"/>
      <c r="F162" s="37"/>
      <c r="G162" s="37"/>
      <c r="H162" s="37"/>
      <c r="I162" s="142">
        <f aca="true" t="shared" si="7" ref="I162:J164">I163</f>
        <v>1450</v>
      </c>
      <c r="J162" s="142">
        <f t="shared" si="7"/>
        <v>0</v>
      </c>
      <c r="K162" s="57">
        <f>I162+J162</f>
        <v>1450</v>
      </c>
    </row>
    <row r="163" spans="1:11" s="84" customFormat="1" ht="18" customHeight="1">
      <c r="A163" s="93" t="s">
        <v>296</v>
      </c>
      <c r="B163" s="38" t="s">
        <v>112</v>
      </c>
      <c r="C163" s="38" t="s">
        <v>25</v>
      </c>
      <c r="D163" s="38" t="s">
        <v>26</v>
      </c>
      <c r="E163" s="38" t="s">
        <v>295</v>
      </c>
      <c r="F163" s="38"/>
      <c r="G163" s="38"/>
      <c r="H163" s="38"/>
      <c r="I163" s="143">
        <f t="shared" si="7"/>
        <v>1450</v>
      </c>
      <c r="J163" s="143">
        <f t="shared" si="7"/>
        <v>0</v>
      </c>
      <c r="K163" s="56">
        <f>K164</f>
        <v>1450</v>
      </c>
    </row>
    <row r="164" spans="1:11" s="84" customFormat="1" ht="18" customHeight="1">
      <c r="A164" s="129" t="s">
        <v>64</v>
      </c>
      <c r="B164" s="55" t="s">
        <v>112</v>
      </c>
      <c r="C164" s="55" t="s">
        <v>25</v>
      </c>
      <c r="D164" s="55" t="s">
        <v>26</v>
      </c>
      <c r="E164" s="55" t="s">
        <v>295</v>
      </c>
      <c r="F164" s="55" t="s">
        <v>62</v>
      </c>
      <c r="G164" s="55"/>
      <c r="H164" s="55"/>
      <c r="I164" s="144">
        <f t="shared" si="7"/>
        <v>1450</v>
      </c>
      <c r="J164" s="144">
        <f t="shared" si="7"/>
        <v>0</v>
      </c>
      <c r="K164" s="165">
        <f>K165</f>
        <v>1450</v>
      </c>
    </row>
    <row r="165" spans="1:11" s="84" customFormat="1" ht="18" customHeight="1">
      <c r="A165" s="93" t="s">
        <v>155</v>
      </c>
      <c r="B165" s="38" t="s">
        <v>112</v>
      </c>
      <c r="C165" s="38" t="s">
        <v>25</v>
      </c>
      <c r="D165" s="38" t="s">
        <v>26</v>
      </c>
      <c r="E165" s="38" t="s">
        <v>295</v>
      </c>
      <c r="F165" s="38" t="s">
        <v>62</v>
      </c>
      <c r="G165" s="38" t="s">
        <v>119</v>
      </c>
      <c r="H165" s="38"/>
      <c r="I165" s="143">
        <v>1450</v>
      </c>
      <c r="J165" s="143">
        <v>0</v>
      </c>
      <c r="K165" s="162">
        <f>I165+J165</f>
        <v>1450</v>
      </c>
    </row>
    <row r="166" spans="1:11" s="84" customFormat="1" ht="18" customHeight="1">
      <c r="A166" s="112" t="s">
        <v>300</v>
      </c>
      <c r="B166" s="37" t="s">
        <v>112</v>
      </c>
      <c r="C166" s="37" t="s">
        <v>25</v>
      </c>
      <c r="D166" s="37" t="s">
        <v>21</v>
      </c>
      <c r="E166" s="37"/>
      <c r="F166" s="37"/>
      <c r="G166" s="37"/>
      <c r="H166" s="37"/>
      <c r="I166" s="142">
        <f aca="true" t="shared" si="8" ref="I166:J168">I167</f>
        <v>0</v>
      </c>
      <c r="J166" s="142">
        <f t="shared" si="8"/>
        <v>668</v>
      </c>
      <c r="K166" s="68">
        <f>I166+J166</f>
        <v>668</v>
      </c>
    </row>
    <row r="167" spans="1:11" s="84" customFormat="1" ht="34.5" customHeight="1">
      <c r="A167" s="93" t="s">
        <v>75</v>
      </c>
      <c r="B167" s="38" t="s">
        <v>112</v>
      </c>
      <c r="C167" s="38" t="s">
        <v>25</v>
      </c>
      <c r="D167" s="38" t="s">
        <v>21</v>
      </c>
      <c r="E167" s="38" t="s">
        <v>74</v>
      </c>
      <c r="F167" s="38"/>
      <c r="G167" s="38"/>
      <c r="H167" s="38"/>
      <c r="I167" s="143">
        <f t="shared" si="8"/>
        <v>0</v>
      </c>
      <c r="J167" s="143">
        <f t="shared" si="8"/>
        <v>668</v>
      </c>
      <c r="K167" s="162">
        <f>K168</f>
        <v>668</v>
      </c>
    </row>
    <row r="168" spans="1:11" s="84" customFormat="1" ht="18" customHeight="1">
      <c r="A168" s="129" t="s">
        <v>64</v>
      </c>
      <c r="B168" s="55" t="s">
        <v>112</v>
      </c>
      <c r="C168" s="55" t="s">
        <v>25</v>
      </c>
      <c r="D168" s="55" t="s">
        <v>21</v>
      </c>
      <c r="E168" s="55" t="s">
        <v>74</v>
      </c>
      <c r="F168" s="55" t="s">
        <v>62</v>
      </c>
      <c r="G168" s="55"/>
      <c r="H168" s="55"/>
      <c r="I168" s="144">
        <f t="shared" si="8"/>
        <v>0</v>
      </c>
      <c r="J168" s="144">
        <f t="shared" si="8"/>
        <v>668</v>
      </c>
      <c r="K168" s="165">
        <f>K169</f>
        <v>668</v>
      </c>
    </row>
    <row r="169" spans="1:11" s="84" customFormat="1" ht="18" customHeight="1">
      <c r="A169" s="93" t="s">
        <v>155</v>
      </c>
      <c r="B169" s="38" t="s">
        <v>112</v>
      </c>
      <c r="C169" s="38" t="s">
        <v>25</v>
      </c>
      <c r="D169" s="38" t="s">
        <v>21</v>
      </c>
      <c r="E169" s="38" t="s">
        <v>74</v>
      </c>
      <c r="F169" s="38" t="s">
        <v>62</v>
      </c>
      <c r="G169" s="38" t="s">
        <v>119</v>
      </c>
      <c r="H169" s="38"/>
      <c r="I169" s="143">
        <v>0</v>
      </c>
      <c r="J169" s="143">
        <v>668</v>
      </c>
      <c r="K169" s="162">
        <f>I169+J169</f>
        <v>668</v>
      </c>
    </row>
    <row r="170" spans="1:11" s="84" customFormat="1" ht="18" customHeight="1">
      <c r="A170" s="112" t="s">
        <v>16</v>
      </c>
      <c r="B170" s="37" t="s">
        <v>112</v>
      </c>
      <c r="C170" s="37" t="s">
        <v>45</v>
      </c>
      <c r="D170" s="37"/>
      <c r="E170" s="37"/>
      <c r="F170" s="37"/>
      <c r="G170" s="37"/>
      <c r="H170" s="37"/>
      <c r="I170" s="142">
        <f>I171</f>
        <v>4131.6</v>
      </c>
      <c r="J170" s="142">
        <f>J171</f>
        <v>0</v>
      </c>
      <c r="K170" s="68">
        <f t="shared" si="5"/>
        <v>4131.6</v>
      </c>
    </row>
    <row r="171" spans="1:11" s="84" customFormat="1" ht="18" customHeight="1">
      <c r="A171" s="112" t="s">
        <v>171</v>
      </c>
      <c r="B171" s="37" t="s">
        <v>112</v>
      </c>
      <c r="C171" s="37" t="s">
        <v>45</v>
      </c>
      <c r="D171" s="37" t="s">
        <v>23</v>
      </c>
      <c r="E171" s="37"/>
      <c r="F171" s="37"/>
      <c r="G171" s="37"/>
      <c r="H171" s="37"/>
      <c r="I171" s="142">
        <f>I172</f>
        <v>4131.6</v>
      </c>
      <c r="J171" s="142">
        <f>J172</f>
        <v>0</v>
      </c>
      <c r="K171" s="68">
        <f>I171+J171</f>
        <v>4131.6</v>
      </c>
    </row>
    <row r="172" spans="1:11" s="84" customFormat="1" ht="66" customHeight="1">
      <c r="A172" s="93" t="s">
        <v>270</v>
      </c>
      <c r="B172" s="38" t="s">
        <v>112</v>
      </c>
      <c r="C172" s="38" t="s">
        <v>45</v>
      </c>
      <c r="D172" s="38" t="s">
        <v>23</v>
      </c>
      <c r="E172" s="38" t="s">
        <v>269</v>
      </c>
      <c r="F172" s="38"/>
      <c r="G172" s="38"/>
      <c r="H172" s="38"/>
      <c r="I172" s="143">
        <f aca="true" t="shared" si="9" ref="I172:K173">I173</f>
        <v>4131.6</v>
      </c>
      <c r="J172" s="143">
        <f t="shared" si="9"/>
        <v>0</v>
      </c>
      <c r="K172" s="56">
        <f t="shared" si="9"/>
        <v>4131.6</v>
      </c>
    </row>
    <row r="173" spans="1:11" s="84" customFormat="1" ht="30.75" customHeight="1">
      <c r="A173" s="129" t="s">
        <v>58</v>
      </c>
      <c r="B173" s="55" t="s">
        <v>112</v>
      </c>
      <c r="C173" s="55" t="s">
        <v>45</v>
      </c>
      <c r="D173" s="55" t="s">
        <v>23</v>
      </c>
      <c r="E173" s="55" t="s">
        <v>269</v>
      </c>
      <c r="F173" s="55" t="s">
        <v>180</v>
      </c>
      <c r="G173" s="55"/>
      <c r="H173" s="55"/>
      <c r="I173" s="144">
        <f t="shared" si="9"/>
        <v>4131.6</v>
      </c>
      <c r="J173" s="144">
        <f t="shared" si="9"/>
        <v>0</v>
      </c>
      <c r="K173" s="60">
        <f t="shared" si="9"/>
        <v>4131.6</v>
      </c>
    </row>
    <row r="174" spans="1:11" s="84" customFormat="1" ht="18" customHeight="1">
      <c r="A174" s="93" t="s">
        <v>156</v>
      </c>
      <c r="B174" s="38" t="s">
        <v>112</v>
      </c>
      <c r="C174" s="38" t="s">
        <v>45</v>
      </c>
      <c r="D174" s="38" t="s">
        <v>23</v>
      </c>
      <c r="E174" s="38" t="s">
        <v>269</v>
      </c>
      <c r="F174" s="38" t="s">
        <v>180</v>
      </c>
      <c r="G174" s="38" t="s">
        <v>120</v>
      </c>
      <c r="H174" s="38"/>
      <c r="I174" s="143">
        <v>4131.6</v>
      </c>
      <c r="J174" s="143">
        <v>0</v>
      </c>
      <c r="K174" s="56">
        <f>I174+J174</f>
        <v>4131.6</v>
      </c>
    </row>
    <row r="175" spans="1:11" s="84" customFormat="1" ht="47.25" customHeight="1">
      <c r="A175" s="58" t="s">
        <v>174</v>
      </c>
      <c r="B175" s="37" t="s">
        <v>113</v>
      </c>
      <c r="C175" s="37"/>
      <c r="D175" s="37"/>
      <c r="E175" s="37"/>
      <c r="F175" s="38"/>
      <c r="G175" s="38"/>
      <c r="H175" s="38"/>
      <c r="I175" s="142">
        <f>I176+I183</f>
        <v>19516.8</v>
      </c>
      <c r="J175" s="142">
        <f>J176+J183</f>
        <v>450.2</v>
      </c>
      <c r="K175" s="57">
        <f t="shared" si="5"/>
        <v>19967</v>
      </c>
    </row>
    <row r="176" spans="1:11" s="84" customFormat="1" ht="15" customHeight="1">
      <c r="A176" s="58" t="s">
        <v>10</v>
      </c>
      <c r="B176" s="37">
        <v>164</v>
      </c>
      <c r="C176" s="37" t="s">
        <v>27</v>
      </c>
      <c r="D176" s="38"/>
      <c r="E176" s="38"/>
      <c r="F176" s="38"/>
      <c r="G176" s="38"/>
      <c r="H176" s="38"/>
      <c r="I176" s="142">
        <f>I177</f>
        <v>10039.3</v>
      </c>
      <c r="J176" s="142">
        <f>J177</f>
        <v>0</v>
      </c>
      <c r="K176" s="57">
        <f t="shared" si="5"/>
        <v>10039.3</v>
      </c>
    </row>
    <row r="177" spans="1:11" s="84" customFormat="1" ht="14.25" customHeight="1">
      <c r="A177" s="58" t="s">
        <v>12</v>
      </c>
      <c r="B177" s="37" t="s">
        <v>113</v>
      </c>
      <c r="C177" s="37" t="s">
        <v>27</v>
      </c>
      <c r="D177" s="37" t="s">
        <v>26</v>
      </c>
      <c r="E177" s="37"/>
      <c r="F177" s="37"/>
      <c r="G177" s="37"/>
      <c r="H177" s="37"/>
      <c r="I177" s="142">
        <f>I178</f>
        <v>10039.3</v>
      </c>
      <c r="J177" s="142">
        <f>J178</f>
        <v>0</v>
      </c>
      <c r="K177" s="57">
        <f t="shared" si="5"/>
        <v>10039.3</v>
      </c>
    </row>
    <row r="178" spans="1:11" s="84" customFormat="1" ht="15" customHeight="1">
      <c r="A178" s="59" t="s">
        <v>35</v>
      </c>
      <c r="B178" s="38" t="s">
        <v>113</v>
      </c>
      <c r="C178" s="38" t="s">
        <v>27</v>
      </c>
      <c r="D178" s="38" t="s">
        <v>26</v>
      </c>
      <c r="E178" s="38" t="s">
        <v>78</v>
      </c>
      <c r="F178" s="38"/>
      <c r="G178" s="38"/>
      <c r="H178" s="38"/>
      <c r="I178" s="143">
        <f>I179+I181</f>
        <v>10039.3</v>
      </c>
      <c r="J178" s="143">
        <f>J179+J181</f>
        <v>0</v>
      </c>
      <c r="K178" s="56">
        <f t="shared" si="5"/>
        <v>10039.3</v>
      </c>
    </row>
    <row r="179" spans="1:11" s="84" customFormat="1" ht="63.75" customHeight="1">
      <c r="A179" s="54" t="s">
        <v>175</v>
      </c>
      <c r="B179" s="55" t="s">
        <v>113</v>
      </c>
      <c r="C179" s="55" t="s">
        <v>27</v>
      </c>
      <c r="D179" s="55" t="s">
        <v>26</v>
      </c>
      <c r="E179" s="55" t="s">
        <v>78</v>
      </c>
      <c r="F179" s="55" t="s">
        <v>181</v>
      </c>
      <c r="G179" s="55"/>
      <c r="H179" s="55"/>
      <c r="I179" s="144">
        <f>I180</f>
        <v>9868.8</v>
      </c>
      <c r="J179" s="144">
        <f>J180</f>
        <v>0</v>
      </c>
      <c r="K179" s="60">
        <f t="shared" si="5"/>
        <v>9868.8</v>
      </c>
    </row>
    <row r="180" spans="1:11" s="84" customFormat="1" ht="15.75" customHeight="1">
      <c r="A180" s="93" t="s">
        <v>155</v>
      </c>
      <c r="B180" s="38" t="s">
        <v>113</v>
      </c>
      <c r="C180" s="38" t="s">
        <v>27</v>
      </c>
      <c r="D180" s="38" t="s">
        <v>26</v>
      </c>
      <c r="E180" s="38" t="s">
        <v>78</v>
      </c>
      <c r="F180" s="70" t="s">
        <v>181</v>
      </c>
      <c r="G180" s="70" t="s">
        <v>119</v>
      </c>
      <c r="H180" s="70"/>
      <c r="I180" s="143">
        <v>9868.8</v>
      </c>
      <c r="J180" s="143">
        <v>0</v>
      </c>
      <c r="K180" s="56">
        <f t="shared" si="5"/>
        <v>9868.8</v>
      </c>
    </row>
    <row r="181" spans="1:11" s="84" customFormat="1" ht="18.75" customHeight="1">
      <c r="A181" s="129" t="s">
        <v>183</v>
      </c>
      <c r="B181" s="55" t="s">
        <v>113</v>
      </c>
      <c r="C181" s="55" t="s">
        <v>27</v>
      </c>
      <c r="D181" s="55" t="s">
        <v>26</v>
      </c>
      <c r="E181" s="55" t="s">
        <v>78</v>
      </c>
      <c r="F181" s="65" t="s">
        <v>182</v>
      </c>
      <c r="G181" s="65"/>
      <c r="H181" s="65"/>
      <c r="I181" s="144">
        <f>I182</f>
        <v>170.5</v>
      </c>
      <c r="J181" s="144">
        <f>J182</f>
        <v>0</v>
      </c>
      <c r="K181" s="60">
        <f t="shared" si="5"/>
        <v>170.5</v>
      </c>
    </row>
    <row r="182" spans="1:11" s="84" customFormat="1" ht="13.5" customHeight="1">
      <c r="A182" s="93" t="s">
        <v>155</v>
      </c>
      <c r="B182" s="38" t="s">
        <v>113</v>
      </c>
      <c r="C182" s="38" t="s">
        <v>27</v>
      </c>
      <c r="D182" s="38" t="s">
        <v>26</v>
      </c>
      <c r="E182" s="38" t="s">
        <v>78</v>
      </c>
      <c r="F182" s="70" t="s">
        <v>182</v>
      </c>
      <c r="G182" s="70" t="s">
        <v>119</v>
      </c>
      <c r="H182" s="70"/>
      <c r="I182" s="143">
        <v>170.5</v>
      </c>
      <c r="J182" s="143">
        <v>0</v>
      </c>
      <c r="K182" s="56">
        <f t="shared" si="5"/>
        <v>170.5</v>
      </c>
    </row>
    <row r="183" spans="1:11" s="84" customFormat="1" ht="15.75" customHeight="1">
      <c r="A183" s="58" t="s">
        <v>154</v>
      </c>
      <c r="B183" s="37">
        <v>164</v>
      </c>
      <c r="C183" s="37" t="s">
        <v>54</v>
      </c>
      <c r="D183" s="38"/>
      <c r="E183" s="38"/>
      <c r="F183" s="38"/>
      <c r="G183" s="38"/>
      <c r="H183" s="38"/>
      <c r="I183" s="142">
        <f>I184+I197</f>
        <v>9477.5</v>
      </c>
      <c r="J183" s="142">
        <f>J184+J197</f>
        <v>450.2</v>
      </c>
      <c r="K183" s="57">
        <f t="shared" si="5"/>
        <v>9927.7</v>
      </c>
    </row>
    <row r="184" spans="1:11" s="97" customFormat="1" ht="15" customHeight="1">
      <c r="A184" s="58" t="s">
        <v>145</v>
      </c>
      <c r="B184" s="37">
        <v>164</v>
      </c>
      <c r="C184" s="37" t="s">
        <v>54</v>
      </c>
      <c r="D184" s="37" t="s">
        <v>26</v>
      </c>
      <c r="E184" s="37"/>
      <c r="F184" s="37"/>
      <c r="G184" s="37"/>
      <c r="H184" s="37"/>
      <c r="I184" s="142">
        <f>I194+I188+I191+I185</f>
        <v>7670</v>
      </c>
      <c r="J184" s="142">
        <f>J194+J188+J191+J185</f>
        <v>450.2</v>
      </c>
      <c r="K184" s="57">
        <f t="shared" si="5"/>
        <v>8120.2</v>
      </c>
    </row>
    <row r="185" spans="1:11" s="97" customFormat="1" ht="35.25" customHeight="1">
      <c r="A185" s="59" t="s">
        <v>225</v>
      </c>
      <c r="B185" s="38" t="s">
        <v>113</v>
      </c>
      <c r="C185" s="38" t="s">
        <v>54</v>
      </c>
      <c r="D185" s="38" t="s">
        <v>26</v>
      </c>
      <c r="E185" s="38" t="s">
        <v>158</v>
      </c>
      <c r="F185" s="38"/>
      <c r="G185" s="38"/>
      <c r="H185" s="38"/>
      <c r="I185" s="143">
        <f>I186</f>
        <v>0</v>
      </c>
      <c r="J185" s="143">
        <f>J186</f>
        <v>30</v>
      </c>
      <c r="K185" s="56">
        <f>I185+J185</f>
        <v>30</v>
      </c>
    </row>
    <row r="186" spans="1:11" s="97" customFormat="1" ht="15" customHeight="1">
      <c r="A186" s="54" t="s">
        <v>64</v>
      </c>
      <c r="B186" s="55" t="s">
        <v>113</v>
      </c>
      <c r="C186" s="55" t="s">
        <v>54</v>
      </c>
      <c r="D186" s="55" t="s">
        <v>26</v>
      </c>
      <c r="E186" s="55" t="s">
        <v>158</v>
      </c>
      <c r="F186" s="55" t="s">
        <v>62</v>
      </c>
      <c r="G186" s="55"/>
      <c r="H186" s="55"/>
      <c r="I186" s="144">
        <f>I187</f>
        <v>0</v>
      </c>
      <c r="J186" s="144">
        <f>J187</f>
        <v>30</v>
      </c>
      <c r="K186" s="60">
        <f>K187</f>
        <v>30</v>
      </c>
    </row>
    <row r="187" spans="1:11" s="97" customFormat="1" ht="15" customHeight="1">
      <c r="A187" s="59" t="s">
        <v>155</v>
      </c>
      <c r="B187" s="38" t="s">
        <v>113</v>
      </c>
      <c r="C187" s="38" t="s">
        <v>54</v>
      </c>
      <c r="D187" s="38" t="s">
        <v>26</v>
      </c>
      <c r="E187" s="38" t="s">
        <v>158</v>
      </c>
      <c r="F187" s="38" t="s">
        <v>62</v>
      </c>
      <c r="G187" s="38" t="s">
        <v>119</v>
      </c>
      <c r="H187" s="38"/>
      <c r="I187" s="143">
        <v>0</v>
      </c>
      <c r="J187" s="143">
        <v>30</v>
      </c>
      <c r="K187" s="56">
        <f>I187+J187</f>
        <v>30</v>
      </c>
    </row>
    <row r="188" spans="1:11" s="97" customFormat="1" ht="15" customHeight="1">
      <c r="A188" s="59" t="s">
        <v>40</v>
      </c>
      <c r="B188" s="38" t="s">
        <v>113</v>
      </c>
      <c r="C188" s="38" t="s">
        <v>54</v>
      </c>
      <c r="D188" s="38" t="s">
        <v>26</v>
      </c>
      <c r="E188" s="38" t="s">
        <v>85</v>
      </c>
      <c r="F188" s="55"/>
      <c r="G188" s="55"/>
      <c r="H188" s="55"/>
      <c r="I188" s="143">
        <f>I189</f>
        <v>6500</v>
      </c>
      <c r="J188" s="143">
        <f>J189</f>
        <v>30</v>
      </c>
      <c r="K188" s="56">
        <f t="shared" si="5"/>
        <v>6530</v>
      </c>
    </row>
    <row r="189" spans="1:11" s="97" customFormat="1" ht="63" customHeight="1">
      <c r="A189" s="54" t="s">
        <v>177</v>
      </c>
      <c r="B189" s="65" t="s">
        <v>113</v>
      </c>
      <c r="C189" s="65" t="s">
        <v>54</v>
      </c>
      <c r="D189" s="65" t="s">
        <v>26</v>
      </c>
      <c r="E189" s="65" t="s">
        <v>85</v>
      </c>
      <c r="F189" s="65" t="s">
        <v>184</v>
      </c>
      <c r="G189" s="65"/>
      <c r="H189" s="65"/>
      <c r="I189" s="144">
        <f>I190</f>
        <v>6500</v>
      </c>
      <c r="J189" s="144">
        <f>J190</f>
        <v>30</v>
      </c>
      <c r="K189" s="165">
        <f t="shared" si="5"/>
        <v>6530</v>
      </c>
    </row>
    <row r="190" spans="1:11" s="97" customFormat="1" ht="15.75" customHeight="1">
      <c r="A190" s="93" t="s">
        <v>155</v>
      </c>
      <c r="B190" s="38" t="s">
        <v>113</v>
      </c>
      <c r="C190" s="38" t="s">
        <v>54</v>
      </c>
      <c r="D190" s="38" t="s">
        <v>26</v>
      </c>
      <c r="E190" s="38" t="s">
        <v>85</v>
      </c>
      <c r="F190" s="38" t="s">
        <v>184</v>
      </c>
      <c r="G190" s="38" t="s">
        <v>119</v>
      </c>
      <c r="H190" s="38"/>
      <c r="I190" s="143">
        <v>6500</v>
      </c>
      <c r="J190" s="143">
        <v>30</v>
      </c>
      <c r="K190" s="56">
        <f t="shared" si="5"/>
        <v>6530</v>
      </c>
    </row>
    <row r="191" spans="1:11" s="97" customFormat="1" ht="63.75" customHeight="1">
      <c r="A191" s="203" t="s">
        <v>287</v>
      </c>
      <c r="B191" s="38" t="s">
        <v>113</v>
      </c>
      <c r="C191" s="38" t="s">
        <v>54</v>
      </c>
      <c r="D191" s="38" t="s">
        <v>26</v>
      </c>
      <c r="E191" s="38" t="s">
        <v>286</v>
      </c>
      <c r="F191" s="38"/>
      <c r="G191" s="38"/>
      <c r="H191" s="38"/>
      <c r="I191" s="143">
        <f>I192</f>
        <v>150</v>
      </c>
      <c r="J191" s="143">
        <f>J192</f>
        <v>0</v>
      </c>
      <c r="K191" s="56">
        <f>I191+J191</f>
        <v>150</v>
      </c>
    </row>
    <row r="192" spans="1:11" s="97" customFormat="1" ht="16.5" customHeight="1">
      <c r="A192" s="129" t="s">
        <v>64</v>
      </c>
      <c r="B192" s="55" t="s">
        <v>113</v>
      </c>
      <c r="C192" s="55" t="s">
        <v>54</v>
      </c>
      <c r="D192" s="55" t="s">
        <v>26</v>
      </c>
      <c r="E192" s="55" t="s">
        <v>286</v>
      </c>
      <c r="F192" s="55" t="s">
        <v>62</v>
      </c>
      <c r="G192" s="55"/>
      <c r="H192" s="55"/>
      <c r="I192" s="144">
        <f>I193</f>
        <v>150</v>
      </c>
      <c r="J192" s="144">
        <f>J193</f>
        <v>0</v>
      </c>
      <c r="K192" s="60">
        <f>K193</f>
        <v>150</v>
      </c>
    </row>
    <row r="193" spans="1:11" s="97" customFormat="1" ht="18" customHeight="1">
      <c r="A193" s="93" t="s">
        <v>156</v>
      </c>
      <c r="B193" s="38" t="s">
        <v>113</v>
      </c>
      <c r="C193" s="38" t="s">
        <v>54</v>
      </c>
      <c r="D193" s="38" t="s">
        <v>26</v>
      </c>
      <c r="E193" s="38" t="s">
        <v>286</v>
      </c>
      <c r="F193" s="38" t="s">
        <v>62</v>
      </c>
      <c r="G193" s="38" t="s">
        <v>120</v>
      </c>
      <c r="H193" s="38"/>
      <c r="I193" s="143">
        <v>150</v>
      </c>
      <c r="J193" s="143">
        <v>0</v>
      </c>
      <c r="K193" s="56">
        <f>I193+J193</f>
        <v>150</v>
      </c>
    </row>
    <row r="194" spans="1:11" s="102" customFormat="1" ht="50.25" customHeight="1">
      <c r="A194" s="64" t="s">
        <v>240</v>
      </c>
      <c r="B194" s="38">
        <v>164</v>
      </c>
      <c r="C194" s="38" t="s">
        <v>54</v>
      </c>
      <c r="D194" s="38" t="s">
        <v>26</v>
      </c>
      <c r="E194" s="38" t="s">
        <v>209</v>
      </c>
      <c r="F194" s="38"/>
      <c r="G194" s="38"/>
      <c r="H194" s="38"/>
      <c r="I194" s="143">
        <f>I195</f>
        <v>1020</v>
      </c>
      <c r="J194" s="143">
        <f>J195</f>
        <v>390.2</v>
      </c>
      <c r="K194" s="56">
        <f t="shared" si="5"/>
        <v>1410.2</v>
      </c>
    </row>
    <row r="195" spans="1:11" s="103" customFormat="1" ht="15.75" customHeight="1">
      <c r="A195" s="107" t="s">
        <v>64</v>
      </c>
      <c r="B195" s="55">
        <v>164</v>
      </c>
      <c r="C195" s="55" t="s">
        <v>54</v>
      </c>
      <c r="D195" s="55" t="s">
        <v>26</v>
      </c>
      <c r="E195" s="55" t="s">
        <v>209</v>
      </c>
      <c r="F195" s="55" t="s">
        <v>62</v>
      </c>
      <c r="G195" s="55"/>
      <c r="H195" s="55"/>
      <c r="I195" s="144">
        <f>I196</f>
        <v>1020</v>
      </c>
      <c r="J195" s="144">
        <f>J196</f>
        <v>390.2</v>
      </c>
      <c r="K195" s="60">
        <f t="shared" si="5"/>
        <v>1410.2</v>
      </c>
    </row>
    <row r="196" spans="1:11" s="103" customFormat="1" ht="15.75" customHeight="1">
      <c r="A196" s="93" t="s">
        <v>155</v>
      </c>
      <c r="B196" s="38">
        <v>164</v>
      </c>
      <c r="C196" s="38" t="s">
        <v>54</v>
      </c>
      <c r="D196" s="38" t="s">
        <v>26</v>
      </c>
      <c r="E196" s="38" t="s">
        <v>209</v>
      </c>
      <c r="F196" s="38" t="s">
        <v>62</v>
      </c>
      <c r="G196" s="38" t="s">
        <v>119</v>
      </c>
      <c r="H196" s="38"/>
      <c r="I196" s="143">
        <v>1020</v>
      </c>
      <c r="J196" s="143">
        <v>390.2</v>
      </c>
      <c r="K196" s="162">
        <f aca="true" t="shared" si="10" ref="K196:K279">I196+J196</f>
        <v>1410.2</v>
      </c>
    </row>
    <row r="197" spans="1:11" s="84" customFormat="1" ht="32.25" customHeight="1">
      <c r="A197" s="66" t="s">
        <v>221</v>
      </c>
      <c r="B197" s="67" t="s">
        <v>113</v>
      </c>
      <c r="C197" s="67" t="s">
        <v>54</v>
      </c>
      <c r="D197" s="67" t="s">
        <v>25</v>
      </c>
      <c r="E197" s="67"/>
      <c r="F197" s="67"/>
      <c r="G197" s="67"/>
      <c r="H197" s="67"/>
      <c r="I197" s="141">
        <f aca="true" t="shared" si="11" ref="I197:J199">I198</f>
        <v>1807.5</v>
      </c>
      <c r="J197" s="141">
        <f t="shared" si="11"/>
        <v>0</v>
      </c>
      <c r="K197" s="68">
        <f t="shared" si="10"/>
        <v>1807.5</v>
      </c>
    </row>
    <row r="198" spans="1:11" s="84" customFormat="1" ht="15" customHeight="1">
      <c r="A198" s="59" t="s">
        <v>33</v>
      </c>
      <c r="B198" s="38">
        <v>164</v>
      </c>
      <c r="C198" s="38" t="s">
        <v>54</v>
      </c>
      <c r="D198" s="38" t="s">
        <v>25</v>
      </c>
      <c r="E198" s="38" t="s">
        <v>61</v>
      </c>
      <c r="F198" s="55"/>
      <c r="G198" s="55"/>
      <c r="H198" s="55"/>
      <c r="I198" s="143">
        <f t="shared" si="11"/>
        <v>1807.5</v>
      </c>
      <c r="J198" s="143">
        <f t="shared" si="11"/>
        <v>0</v>
      </c>
      <c r="K198" s="162">
        <f t="shared" si="10"/>
        <v>1807.5</v>
      </c>
    </row>
    <row r="199" spans="1:11" s="84" customFormat="1" ht="31.5">
      <c r="A199" s="54" t="s">
        <v>58</v>
      </c>
      <c r="B199" s="61" t="s">
        <v>113</v>
      </c>
      <c r="C199" s="61" t="s">
        <v>54</v>
      </c>
      <c r="D199" s="61" t="s">
        <v>25</v>
      </c>
      <c r="E199" s="55" t="s">
        <v>61</v>
      </c>
      <c r="F199" s="61" t="s">
        <v>180</v>
      </c>
      <c r="G199" s="61"/>
      <c r="H199" s="61"/>
      <c r="I199" s="145">
        <f t="shared" si="11"/>
        <v>1807.5</v>
      </c>
      <c r="J199" s="145">
        <f t="shared" si="11"/>
        <v>0</v>
      </c>
      <c r="K199" s="165">
        <f t="shared" si="10"/>
        <v>1807.5</v>
      </c>
    </row>
    <row r="200" spans="1:11" s="84" customFormat="1" ht="15.75" customHeight="1">
      <c r="A200" s="93" t="s">
        <v>155</v>
      </c>
      <c r="B200" s="38">
        <v>164</v>
      </c>
      <c r="C200" s="38" t="s">
        <v>54</v>
      </c>
      <c r="D200" s="38" t="s">
        <v>25</v>
      </c>
      <c r="E200" s="38" t="s">
        <v>61</v>
      </c>
      <c r="F200" s="38" t="s">
        <v>180</v>
      </c>
      <c r="G200" s="38" t="s">
        <v>119</v>
      </c>
      <c r="H200" s="38"/>
      <c r="I200" s="146">
        <v>1807.5</v>
      </c>
      <c r="J200" s="146">
        <v>0</v>
      </c>
      <c r="K200" s="162">
        <f t="shared" si="10"/>
        <v>1807.5</v>
      </c>
    </row>
    <row r="201" spans="1:11" s="84" customFormat="1" ht="30.75" customHeight="1">
      <c r="A201" s="58" t="s">
        <v>123</v>
      </c>
      <c r="B201" s="37" t="s">
        <v>115</v>
      </c>
      <c r="C201" s="37"/>
      <c r="D201" s="37"/>
      <c r="E201" s="37"/>
      <c r="F201" s="37"/>
      <c r="G201" s="37"/>
      <c r="H201" s="37"/>
      <c r="I201" s="142">
        <f>I202+I237+I266+I297+I331+I326</f>
        <v>228164.5</v>
      </c>
      <c r="J201" s="142">
        <f>J202+J237+J266+J297+J331+J326</f>
        <v>16990.6</v>
      </c>
      <c r="K201" s="68">
        <f t="shared" si="10"/>
        <v>245155.1</v>
      </c>
    </row>
    <row r="202" spans="1:11" s="97" customFormat="1" ht="15" customHeight="1">
      <c r="A202" s="58" t="s">
        <v>2</v>
      </c>
      <c r="B202" s="37" t="s">
        <v>115</v>
      </c>
      <c r="C202" s="37" t="s">
        <v>20</v>
      </c>
      <c r="D202" s="37"/>
      <c r="E202" s="37"/>
      <c r="F202" s="37"/>
      <c r="G202" s="37"/>
      <c r="H202" s="37"/>
      <c r="I202" s="142">
        <f>I203+I207+I215+I211</f>
        <v>31213.899999999998</v>
      </c>
      <c r="J202" s="142">
        <f>J203+J207+J215+J211</f>
        <v>513.6</v>
      </c>
      <c r="K202" s="68">
        <f t="shared" si="10"/>
        <v>31727.499999999996</v>
      </c>
    </row>
    <row r="203" spans="1:11" s="84" customFormat="1" ht="20.25" customHeight="1">
      <c r="A203" s="58" t="s">
        <v>48</v>
      </c>
      <c r="B203" s="37" t="s">
        <v>115</v>
      </c>
      <c r="C203" s="37" t="s">
        <v>20</v>
      </c>
      <c r="D203" s="37" t="s">
        <v>26</v>
      </c>
      <c r="E203" s="37"/>
      <c r="F203" s="37"/>
      <c r="G203" s="37"/>
      <c r="H203" s="37"/>
      <c r="I203" s="142">
        <f aca="true" t="shared" si="12" ref="I203:J205">I204</f>
        <v>1186.6</v>
      </c>
      <c r="J203" s="142">
        <f t="shared" si="12"/>
        <v>0</v>
      </c>
      <c r="K203" s="68">
        <f t="shared" si="10"/>
        <v>1186.6</v>
      </c>
    </row>
    <row r="204" spans="1:11" s="84" customFormat="1" ht="16.5" customHeight="1">
      <c r="A204" s="59" t="s">
        <v>47</v>
      </c>
      <c r="B204" s="38" t="s">
        <v>115</v>
      </c>
      <c r="C204" s="38" t="s">
        <v>20</v>
      </c>
      <c r="D204" s="38" t="s">
        <v>26</v>
      </c>
      <c r="E204" s="38" t="s">
        <v>57</v>
      </c>
      <c r="F204" s="38"/>
      <c r="G204" s="38"/>
      <c r="H204" s="38"/>
      <c r="I204" s="143">
        <f t="shared" si="12"/>
        <v>1186.6</v>
      </c>
      <c r="J204" s="143">
        <f t="shared" si="12"/>
        <v>0</v>
      </c>
      <c r="K204" s="162">
        <f t="shared" si="10"/>
        <v>1186.6</v>
      </c>
    </row>
    <row r="205" spans="1:11" s="84" customFormat="1" ht="32.25" customHeight="1">
      <c r="A205" s="54" t="s">
        <v>58</v>
      </c>
      <c r="B205" s="55" t="s">
        <v>115</v>
      </c>
      <c r="C205" s="55" t="s">
        <v>20</v>
      </c>
      <c r="D205" s="55" t="s">
        <v>26</v>
      </c>
      <c r="E205" s="55" t="s">
        <v>57</v>
      </c>
      <c r="F205" s="55" t="s">
        <v>180</v>
      </c>
      <c r="G205" s="55"/>
      <c r="H205" s="55"/>
      <c r="I205" s="144">
        <f t="shared" si="12"/>
        <v>1186.6</v>
      </c>
      <c r="J205" s="144">
        <f t="shared" si="12"/>
        <v>0</v>
      </c>
      <c r="K205" s="165">
        <f t="shared" si="10"/>
        <v>1186.6</v>
      </c>
    </row>
    <row r="206" spans="1:11" s="84" customFormat="1" ht="15.75" customHeight="1">
      <c r="A206" s="93" t="s">
        <v>155</v>
      </c>
      <c r="B206" s="38" t="s">
        <v>115</v>
      </c>
      <c r="C206" s="38" t="s">
        <v>20</v>
      </c>
      <c r="D206" s="38" t="s">
        <v>26</v>
      </c>
      <c r="E206" s="38" t="s">
        <v>57</v>
      </c>
      <c r="F206" s="38" t="s">
        <v>180</v>
      </c>
      <c r="G206" s="38" t="s">
        <v>119</v>
      </c>
      <c r="H206" s="38"/>
      <c r="I206" s="143">
        <v>1186.6</v>
      </c>
      <c r="J206" s="143">
        <v>0</v>
      </c>
      <c r="K206" s="56">
        <f t="shared" si="10"/>
        <v>1186.6</v>
      </c>
    </row>
    <row r="207" spans="1:11" s="84" customFormat="1" ht="30.75" customHeight="1">
      <c r="A207" s="58" t="s">
        <v>3</v>
      </c>
      <c r="B207" s="37" t="s">
        <v>115</v>
      </c>
      <c r="C207" s="37" t="s">
        <v>20</v>
      </c>
      <c r="D207" s="37" t="s">
        <v>23</v>
      </c>
      <c r="E207" s="37"/>
      <c r="F207" s="37"/>
      <c r="G207" s="37"/>
      <c r="H207" s="37"/>
      <c r="I207" s="142">
        <f aca="true" t="shared" si="13" ref="I207:J209">I208</f>
        <v>27916.7</v>
      </c>
      <c r="J207" s="142">
        <f t="shared" si="13"/>
        <v>0</v>
      </c>
      <c r="K207" s="57">
        <f t="shared" si="10"/>
        <v>27916.7</v>
      </c>
    </row>
    <row r="208" spans="1:11" s="84" customFormat="1" ht="15.75" customHeight="1">
      <c r="A208" s="53" t="s">
        <v>33</v>
      </c>
      <c r="B208" s="38" t="s">
        <v>115</v>
      </c>
      <c r="C208" s="38" t="s">
        <v>20</v>
      </c>
      <c r="D208" s="38" t="s">
        <v>23</v>
      </c>
      <c r="E208" s="38" t="s">
        <v>61</v>
      </c>
      <c r="F208" s="38"/>
      <c r="G208" s="38"/>
      <c r="H208" s="38"/>
      <c r="I208" s="143">
        <f t="shared" si="13"/>
        <v>27916.7</v>
      </c>
      <c r="J208" s="143">
        <f t="shared" si="13"/>
        <v>0</v>
      </c>
      <c r="K208" s="56">
        <f t="shared" si="10"/>
        <v>27916.7</v>
      </c>
    </row>
    <row r="209" spans="1:11" s="84" customFormat="1" ht="30" customHeight="1">
      <c r="A209" s="54" t="s">
        <v>58</v>
      </c>
      <c r="B209" s="55" t="s">
        <v>115</v>
      </c>
      <c r="C209" s="55" t="s">
        <v>20</v>
      </c>
      <c r="D209" s="55" t="s">
        <v>23</v>
      </c>
      <c r="E209" s="55" t="s">
        <v>61</v>
      </c>
      <c r="F209" s="55" t="s">
        <v>180</v>
      </c>
      <c r="G209" s="55"/>
      <c r="H209" s="55"/>
      <c r="I209" s="144">
        <f t="shared" si="13"/>
        <v>27916.7</v>
      </c>
      <c r="J209" s="144">
        <f t="shared" si="13"/>
        <v>0</v>
      </c>
      <c r="K209" s="60">
        <f t="shared" si="10"/>
        <v>27916.7</v>
      </c>
    </row>
    <row r="210" spans="1:11" s="84" customFormat="1" ht="15.75" customHeight="1">
      <c r="A210" s="93" t="s">
        <v>155</v>
      </c>
      <c r="B210" s="38" t="s">
        <v>115</v>
      </c>
      <c r="C210" s="38" t="s">
        <v>20</v>
      </c>
      <c r="D210" s="38" t="s">
        <v>23</v>
      </c>
      <c r="E210" s="38" t="s">
        <v>61</v>
      </c>
      <c r="F210" s="38" t="s">
        <v>180</v>
      </c>
      <c r="G210" s="38" t="s">
        <v>119</v>
      </c>
      <c r="H210" s="38"/>
      <c r="I210" s="143">
        <v>27916.7</v>
      </c>
      <c r="J210" s="143">
        <v>0</v>
      </c>
      <c r="K210" s="56">
        <f t="shared" si="10"/>
        <v>27916.7</v>
      </c>
    </row>
    <row r="211" spans="1:11" s="84" customFormat="1" ht="15.75" customHeight="1">
      <c r="A211" s="112" t="s">
        <v>4</v>
      </c>
      <c r="B211" s="37" t="s">
        <v>115</v>
      </c>
      <c r="C211" s="37" t="s">
        <v>20</v>
      </c>
      <c r="D211" s="37" t="s">
        <v>54</v>
      </c>
      <c r="E211" s="37"/>
      <c r="F211" s="37"/>
      <c r="G211" s="37"/>
      <c r="H211" s="37"/>
      <c r="I211" s="142">
        <f aca="true" t="shared" si="14" ref="I211:J213">I212</f>
        <v>150</v>
      </c>
      <c r="J211" s="142">
        <f t="shared" si="14"/>
        <v>336</v>
      </c>
      <c r="K211" s="57">
        <f t="shared" si="10"/>
        <v>486</v>
      </c>
    </row>
    <row r="212" spans="1:11" s="84" customFormat="1" ht="13.5" customHeight="1">
      <c r="A212" s="93" t="s">
        <v>249</v>
      </c>
      <c r="B212" s="38" t="s">
        <v>115</v>
      </c>
      <c r="C212" s="38" t="s">
        <v>20</v>
      </c>
      <c r="D212" s="38" t="s">
        <v>54</v>
      </c>
      <c r="E212" s="38" t="s">
        <v>63</v>
      </c>
      <c r="F212" s="38"/>
      <c r="G212" s="38"/>
      <c r="H212" s="38"/>
      <c r="I212" s="143">
        <f t="shared" si="14"/>
        <v>150</v>
      </c>
      <c r="J212" s="143">
        <f t="shared" si="14"/>
        <v>336</v>
      </c>
      <c r="K212" s="56">
        <f t="shared" si="10"/>
        <v>486</v>
      </c>
    </row>
    <row r="213" spans="1:11" s="84" customFormat="1" ht="14.25" customHeight="1">
      <c r="A213" s="129" t="s">
        <v>64</v>
      </c>
      <c r="B213" s="55" t="s">
        <v>115</v>
      </c>
      <c r="C213" s="55" t="s">
        <v>20</v>
      </c>
      <c r="D213" s="55" t="s">
        <v>54</v>
      </c>
      <c r="E213" s="55" t="s">
        <v>63</v>
      </c>
      <c r="F213" s="55" t="s">
        <v>62</v>
      </c>
      <c r="G213" s="55"/>
      <c r="H213" s="55"/>
      <c r="I213" s="144">
        <f t="shared" si="14"/>
        <v>150</v>
      </c>
      <c r="J213" s="144">
        <f t="shared" si="14"/>
        <v>336</v>
      </c>
      <c r="K213" s="60">
        <f t="shared" si="10"/>
        <v>486</v>
      </c>
    </row>
    <row r="214" spans="1:11" s="84" customFormat="1" ht="13.5" customHeight="1">
      <c r="A214" s="93" t="s">
        <v>155</v>
      </c>
      <c r="B214" s="38" t="s">
        <v>115</v>
      </c>
      <c r="C214" s="38" t="s">
        <v>20</v>
      </c>
      <c r="D214" s="38" t="s">
        <v>54</v>
      </c>
      <c r="E214" s="38" t="s">
        <v>63</v>
      </c>
      <c r="F214" s="38" t="s">
        <v>62</v>
      </c>
      <c r="G214" s="38" t="s">
        <v>119</v>
      </c>
      <c r="H214" s="38"/>
      <c r="I214" s="143">
        <v>150</v>
      </c>
      <c r="J214" s="143">
        <v>336</v>
      </c>
      <c r="K214" s="56">
        <f t="shared" si="10"/>
        <v>486</v>
      </c>
    </row>
    <row r="215" spans="1:11" s="84" customFormat="1" ht="15" customHeight="1">
      <c r="A215" s="58" t="s">
        <v>5</v>
      </c>
      <c r="B215" s="37" t="s">
        <v>115</v>
      </c>
      <c r="C215" s="37" t="s">
        <v>20</v>
      </c>
      <c r="D215" s="37" t="s">
        <v>130</v>
      </c>
      <c r="E215" s="74"/>
      <c r="F215" s="37"/>
      <c r="G215" s="37"/>
      <c r="H215" s="37"/>
      <c r="I215" s="142">
        <f>I216+I219+I225+I228+I231+I234+I222</f>
        <v>1960.5999999999997</v>
      </c>
      <c r="J215" s="142">
        <f>J216+J219+J225+J228+J231+J234+J222</f>
        <v>177.6</v>
      </c>
      <c r="K215" s="57">
        <f t="shared" si="10"/>
        <v>2138.2</v>
      </c>
    </row>
    <row r="216" spans="1:11" s="84" customFormat="1" ht="14.25" customHeight="1">
      <c r="A216" s="93" t="s">
        <v>157</v>
      </c>
      <c r="B216" s="38" t="s">
        <v>115</v>
      </c>
      <c r="C216" s="38" t="s">
        <v>20</v>
      </c>
      <c r="D216" s="38" t="s">
        <v>130</v>
      </c>
      <c r="E216" s="38" t="s">
        <v>159</v>
      </c>
      <c r="F216" s="38"/>
      <c r="G216" s="38"/>
      <c r="H216" s="38"/>
      <c r="I216" s="143">
        <f>I217</f>
        <v>138</v>
      </c>
      <c r="J216" s="143">
        <f>J217</f>
        <v>0</v>
      </c>
      <c r="K216" s="56">
        <f t="shared" si="10"/>
        <v>138</v>
      </c>
    </row>
    <row r="217" spans="1:11" s="84" customFormat="1" ht="33.75" customHeight="1">
      <c r="A217" s="54" t="s">
        <v>58</v>
      </c>
      <c r="B217" s="55" t="s">
        <v>115</v>
      </c>
      <c r="C217" s="55" t="s">
        <v>20</v>
      </c>
      <c r="D217" s="55" t="s">
        <v>130</v>
      </c>
      <c r="E217" s="55" t="s">
        <v>159</v>
      </c>
      <c r="F217" s="55" t="s">
        <v>180</v>
      </c>
      <c r="G217" s="55"/>
      <c r="H217" s="55"/>
      <c r="I217" s="144">
        <f>I218</f>
        <v>138</v>
      </c>
      <c r="J217" s="144">
        <f>J218</f>
        <v>0</v>
      </c>
      <c r="K217" s="60">
        <f t="shared" si="10"/>
        <v>138</v>
      </c>
    </row>
    <row r="218" spans="1:11" s="84" customFormat="1" ht="15.75">
      <c r="A218" s="93" t="s">
        <v>155</v>
      </c>
      <c r="B218" s="38" t="s">
        <v>115</v>
      </c>
      <c r="C218" s="38" t="s">
        <v>20</v>
      </c>
      <c r="D218" s="38" t="s">
        <v>130</v>
      </c>
      <c r="E218" s="38" t="s">
        <v>159</v>
      </c>
      <c r="F218" s="38" t="s">
        <v>180</v>
      </c>
      <c r="G218" s="38" t="s">
        <v>119</v>
      </c>
      <c r="H218" s="38"/>
      <c r="I218" s="143">
        <v>138</v>
      </c>
      <c r="J218" s="143">
        <v>0</v>
      </c>
      <c r="K218" s="162">
        <f t="shared" si="10"/>
        <v>138</v>
      </c>
    </row>
    <row r="219" spans="1:11" s="97" customFormat="1" ht="15" customHeight="1">
      <c r="A219" s="93" t="s">
        <v>196</v>
      </c>
      <c r="B219" s="38" t="s">
        <v>115</v>
      </c>
      <c r="C219" s="38" t="s">
        <v>20</v>
      </c>
      <c r="D219" s="38" t="s">
        <v>130</v>
      </c>
      <c r="E219" s="38" t="s">
        <v>195</v>
      </c>
      <c r="F219" s="38"/>
      <c r="G219" s="38"/>
      <c r="H219" s="38"/>
      <c r="I219" s="143">
        <f>I220</f>
        <v>770</v>
      </c>
      <c r="J219" s="143">
        <f>J220</f>
        <v>150</v>
      </c>
      <c r="K219" s="56">
        <f t="shared" si="10"/>
        <v>920</v>
      </c>
    </row>
    <row r="220" spans="1:11" s="84" customFormat="1" ht="13.5" customHeight="1">
      <c r="A220" s="129" t="s">
        <v>64</v>
      </c>
      <c r="B220" s="55" t="s">
        <v>115</v>
      </c>
      <c r="C220" s="55" t="s">
        <v>20</v>
      </c>
      <c r="D220" s="55" t="s">
        <v>130</v>
      </c>
      <c r="E220" s="55" t="s">
        <v>195</v>
      </c>
      <c r="F220" s="55" t="s">
        <v>62</v>
      </c>
      <c r="G220" s="55"/>
      <c r="H220" s="55"/>
      <c r="I220" s="144">
        <f>I221</f>
        <v>770</v>
      </c>
      <c r="J220" s="144">
        <f>J221</f>
        <v>150</v>
      </c>
      <c r="K220" s="60">
        <f t="shared" si="10"/>
        <v>920</v>
      </c>
    </row>
    <row r="221" spans="1:11" s="98" customFormat="1" ht="15.75">
      <c r="A221" s="93" t="s">
        <v>155</v>
      </c>
      <c r="B221" s="38" t="s">
        <v>115</v>
      </c>
      <c r="C221" s="38" t="s">
        <v>20</v>
      </c>
      <c r="D221" s="38" t="s">
        <v>130</v>
      </c>
      <c r="E221" s="38" t="s">
        <v>195</v>
      </c>
      <c r="F221" s="38" t="s">
        <v>62</v>
      </c>
      <c r="G221" s="38" t="s">
        <v>119</v>
      </c>
      <c r="H221" s="38"/>
      <c r="I221" s="143">
        <v>770</v>
      </c>
      <c r="J221" s="143">
        <v>150</v>
      </c>
      <c r="K221" s="56">
        <f t="shared" si="10"/>
        <v>920</v>
      </c>
    </row>
    <row r="222" spans="1:11" s="98" customFormat="1" ht="15.75">
      <c r="A222" s="93" t="s">
        <v>294</v>
      </c>
      <c r="B222" s="38" t="s">
        <v>115</v>
      </c>
      <c r="C222" s="38" t="s">
        <v>20</v>
      </c>
      <c r="D222" s="38" t="s">
        <v>130</v>
      </c>
      <c r="E222" s="38" t="s">
        <v>293</v>
      </c>
      <c r="F222" s="38"/>
      <c r="G222" s="38"/>
      <c r="H222" s="38"/>
      <c r="I222" s="143">
        <f>I223</f>
        <v>27.6</v>
      </c>
      <c r="J222" s="143">
        <f>J223</f>
        <v>27.6</v>
      </c>
      <c r="K222" s="56">
        <f>I222+J222</f>
        <v>55.2</v>
      </c>
    </row>
    <row r="223" spans="1:11" s="98" customFormat="1" ht="15" customHeight="1">
      <c r="A223" s="129" t="s">
        <v>64</v>
      </c>
      <c r="B223" s="55" t="s">
        <v>115</v>
      </c>
      <c r="C223" s="55" t="s">
        <v>20</v>
      </c>
      <c r="D223" s="55" t="s">
        <v>130</v>
      </c>
      <c r="E223" s="55" t="s">
        <v>293</v>
      </c>
      <c r="F223" s="55" t="s">
        <v>62</v>
      </c>
      <c r="G223" s="55"/>
      <c r="H223" s="55"/>
      <c r="I223" s="144">
        <f>I224</f>
        <v>27.6</v>
      </c>
      <c r="J223" s="144">
        <f>J224</f>
        <v>27.6</v>
      </c>
      <c r="K223" s="60">
        <f>K224</f>
        <v>55.2</v>
      </c>
    </row>
    <row r="224" spans="1:11" s="98" customFormat="1" ht="16.5" customHeight="1">
      <c r="A224" s="93" t="s">
        <v>155</v>
      </c>
      <c r="B224" s="38" t="s">
        <v>115</v>
      </c>
      <c r="C224" s="38" t="s">
        <v>20</v>
      </c>
      <c r="D224" s="38" t="s">
        <v>130</v>
      </c>
      <c r="E224" s="38" t="s">
        <v>293</v>
      </c>
      <c r="F224" s="38" t="s">
        <v>62</v>
      </c>
      <c r="G224" s="38" t="s">
        <v>119</v>
      </c>
      <c r="H224" s="38"/>
      <c r="I224" s="143">
        <v>27.6</v>
      </c>
      <c r="J224" s="143">
        <v>27.6</v>
      </c>
      <c r="K224" s="56">
        <f>I224+J224</f>
        <v>55.2</v>
      </c>
    </row>
    <row r="225" spans="1:11" s="98" customFormat="1" ht="31.5" customHeight="1">
      <c r="A225" s="59" t="s">
        <v>131</v>
      </c>
      <c r="B225" s="38" t="s">
        <v>115</v>
      </c>
      <c r="C225" s="38" t="s">
        <v>20</v>
      </c>
      <c r="D225" s="38" t="s">
        <v>130</v>
      </c>
      <c r="E225" s="38" t="s">
        <v>135</v>
      </c>
      <c r="F225" s="37"/>
      <c r="G225" s="37"/>
      <c r="H225" s="37"/>
      <c r="I225" s="143">
        <f>I226</f>
        <v>213.8</v>
      </c>
      <c r="J225" s="143">
        <f>J226</f>
        <v>0</v>
      </c>
      <c r="K225" s="56">
        <f t="shared" si="10"/>
        <v>213.8</v>
      </c>
    </row>
    <row r="226" spans="1:11" s="84" customFormat="1" ht="31.5">
      <c r="A226" s="54" t="s">
        <v>58</v>
      </c>
      <c r="B226" s="38" t="s">
        <v>115</v>
      </c>
      <c r="C226" s="38" t="s">
        <v>20</v>
      </c>
      <c r="D226" s="38" t="s">
        <v>130</v>
      </c>
      <c r="E226" s="55" t="s">
        <v>135</v>
      </c>
      <c r="F226" s="55" t="s">
        <v>180</v>
      </c>
      <c r="G226" s="38"/>
      <c r="H226" s="38"/>
      <c r="I226" s="144">
        <f>I227</f>
        <v>213.8</v>
      </c>
      <c r="J226" s="144">
        <f>J227</f>
        <v>0</v>
      </c>
      <c r="K226" s="60">
        <f t="shared" si="10"/>
        <v>213.8</v>
      </c>
    </row>
    <row r="227" spans="1:11" s="84" customFormat="1" ht="15.75">
      <c r="A227" s="93" t="s">
        <v>156</v>
      </c>
      <c r="B227" s="38" t="s">
        <v>115</v>
      </c>
      <c r="C227" s="38" t="s">
        <v>20</v>
      </c>
      <c r="D227" s="38" t="s">
        <v>130</v>
      </c>
      <c r="E227" s="38" t="s">
        <v>135</v>
      </c>
      <c r="F227" s="38" t="s">
        <v>180</v>
      </c>
      <c r="G227" s="38" t="s">
        <v>120</v>
      </c>
      <c r="H227" s="38"/>
      <c r="I227" s="143">
        <v>213.8</v>
      </c>
      <c r="J227" s="143">
        <v>0</v>
      </c>
      <c r="K227" s="56">
        <f t="shared" si="10"/>
        <v>213.8</v>
      </c>
    </row>
    <row r="228" spans="1:75" s="84" customFormat="1" ht="49.5" customHeight="1">
      <c r="A228" s="93" t="s">
        <v>132</v>
      </c>
      <c r="B228" s="38" t="s">
        <v>115</v>
      </c>
      <c r="C228" s="38" t="s">
        <v>20</v>
      </c>
      <c r="D228" s="38" t="s">
        <v>130</v>
      </c>
      <c r="E228" s="38" t="s">
        <v>136</v>
      </c>
      <c r="F228" s="38"/>
      <c r="G228" s="38"/>
      <c r="H228" s="38"/>
      <c r="I228" s="143">
        <f>I229</f>
        <v>497.4</v>
      </c>
      <c r="J228" s="143">
        <f>J229</f>
        <v>0</v>
      </c>
      <c r="K228" s="56">
        <f t="shared" si="10"/>
        <v>497.4</v>
      </c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5"/>
      <c r="AP228" s="105"/>
      <c r="AQ228" s="105"/>
      <c r="AR228" s="105"/>
      <c r="AS228" s="105"/>
      <c r="AT228" s="105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  <c r="BT228" s="105"/>
      <c r="BU228" s="105"/>
      <c r="BV228" s="105"/>
      <c r="BW228" s="105"/>
    </row>
    <row r="229" spans="1:75" s="97" customFormat="1" ht="31.5">
      <c r="A229" s="54" t="s">
        <v>58</v>
      </c>
      <c r="B229" s="55" t="s">
        <v>115</v>
      </c>
      <c r="C229" s="55" t="s">
        <v>20</v>
      </c>
      <c r="D229" s="55" t="s">
        <v>130</v>
      </c>
      <c r="E229" s="55" t="s">
        <v>136</v>
      </c>
      <c r="F229" s="55" t="s">
        <v>180</v>
      </c>
      <c r="G229" s="55"/>
      <c r="H229" s="55"/>
      <c r="I229" s="144">
        <f>I230</f>
        <v>497.4</v>
      </c>
      <c r="J229" s="144">
        <f>J230</f>
        <v>0</v>
      </c>
      <c r="K229" s="60">
        <f t="shared" si="10"/>
        <v>497.4</v>
      </c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  <c r="BV229" s="106"/>
      <c r="BW229" s="106"/>
    </row>
    <row r="230" spans="1:76" s="99" customFormat="1" ht="15.75">
      <c r="A230" s="93" t="s">
        <v>156</v>
      </c>
      <c r="B230" s="38" t="s">
        <v>115</v>
      </c>
      <c r="C230" s="38" t="s">
        <v>20</v>
      </c>
      <c r="D230" s="38" t="s">
        <v>130</v>
      </c>
      <c r="E230" s="38" t="s">
        <v>136</v>
      </c>
      <c r="F230" s="38" t="s">
        <v>180</v>
      </c>
      <c r="G230" s="38" t="s">
        <v>120</v>
      </c>
      <c r="H230" s="38"/>
      <c r="I230" s="143">
        <v>497.4</v>
      </c>
      <c r="J230" s="143">
        <v>0</v>
      </c>
      <c r="K230" s="56">
        <f t="shared" si="10"/>
        <v>497.4</v>
      </c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5"/>
      <c r="AP230" s="105"/>
      <c r="AQ230" s="105"/>
      <c r="AR230" s="105"/>
      <c r="AS230" s="105"/>
      <c r="AT230" s="105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  <c r="BT230" s="105"/>
      <c r="BU230" s="105"/>
      <c r="BV230" s="105"/>
      <c r="BW230" s="105"/>
      <c r="BX230" s="163"/>
    </row>
    <row r="231" spans="1:76" s="99" customFormat="1" ht="29.25" customHeight="1">
      <c r="A231" s="53" t="s">
        <v>133</v>
      </c>
      <c r="B231" s="38" t="s">
        <v>115</v>
      </c>
      <c r="C231" s="38" t="s">
        <v>20</v>
      </c>
      <c r="D231" s="38" t="s">
        <v>130</v>
      </c>
      <c r="E231" s="38" t="s">
        <v>134</v>
      </c>
      <c r="F231" s="38"/>
      <c r="G231" s="38"/>
      <c r="H231" s="38"/>
      <c r="I231" s="143">
        <f>I232</f>
        <v>213.8</v>
      </c>
      <c r="J231" s="143">
        <f>J232</f>
        <v>0</v>
      </c>
      <c r="K231" s="56">
        <f t="shared" si="10"/>
        <v>213.8</v>
      </c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5"/>
      <c r="AP231" s="105"/>
      <c r="AQ231" s="105"/>
      <c r="AR231" s="105"/>
      <c r="AS231" s="105"/>
      <c r="AT231" s="105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  <c r="BT231" s="105"/>
      <c r="BU231" s="105"/>
      <c r="BV231" s="105"/>
      <c r="BW231" s="105"/>
      <c r="BX231" s="163"/>
    </row>
    <row r="232" spans="1:76" s="99" customFormat="1" ht="31.5" customHeight="1">
      <c r="A232" s="54" t="s">
        <v>58</v>
      </c>
      <c r="B232" s="55" t="s">
        <v>115</v>
      </c>
      <c r="C232" s="55" t="s">
        <v>20</v>
      </c>
      <c r="D232" s="55" t="s">
        <v>130</v>
      </c>
      <c r="E232" s="55" t="s">
        <v>134</v>
      </c>
      <c r="F232" s="55" t="s">
        <v>180</v>
      </c>
      <c r="G232" s="55"/>
      <c r="H232" s="55"/>
      <c r="I232" s="144">
        <f>I233</f>
        <v>213.8</v>
      </c>
      <c r="J232" s="144">
        <f>J233</f>
        <v>0</v>
      </c>
      <c r="K232" s="60">
        <f t="shared" si="10"/>
        <v>213.8</v>
      </c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5"/>
      <c r="AP232" s="105"/>
      <c r="AQ232" s="105"/>
      <c r="AR232" s="105"/>
      <c r="AS232" s="105"/>
      <c r="AT232" s="105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  <c r="BT232" s="105"/>
      <c r="BU232" s="105"/>
      <c r="BV232" s="105"/>
      <c r="BW232" s="105"/>
      <c r="BX232" s="163"/>
    </row>
    <row r="233" spans="1:76" s="99" customFormat="1" ht="15.75">
      <c r="A233" s="93" t="s">
        <v>156</v>
      </c>
      <c r="B233" s="38" t="s">
        <v>115</v>
      </c>
      <c r="C233" s="38" t="s">
        <v>20</v>
      </c>
      <c r="D233" s="38" t="s">
        <v>130</v>
      </c>
      <c r="E233" s="38" t="s">
        <v>134</v>
      </c>
      <c r="F233" s="38" t="s">
        <v>180</v>
      </c>
      <c r="G233" s="38" t="s">
        <v>120</v>
      </c>
      <c r="H233" s="38"/>
      <c r="I233" s="143">
        <v>213.8</v>
      </c>
      <c r="J233" s="143">
        <v>0</v>
      </c>
      <c r="K233" s="56">
        <f t="shared" si="10"/>
        <v>213.8</v>
      </c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5"/>
      <c r="AP233" s="105"/>
      <c r="AQ233" s="105"/>
      <c r="AR233" s="105"/>
      <c r="AS233" s="105"/>
      <c r="AT233" s="105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  <c r="BT233" s="105"/>
      <c r="BU233" s="105"/>
      <c r="BV233" s="105"/>
      <c r="BW233" s="105"/>
      <c r="BX233" s="163"/>
    </row>
    <row r="234" spans="1:76" s="99" customFormat="1" ht="47.25" customHeight="1">
      <c r="A234" s="93" t="s">
        <v>241</v>
      </c>
      <c r="B234" s="38" t="s">
        <v>115</v>
      </c>
      <c r="C234" s="38" t="s">
        <v>20</v>
      </c>
      <c r="D234" s="38" t="s">
        <v>130</v>
      </c>
      <c r="E234" s="38" t="s">
        <v>206</v>
      </c>
      <c r="F234" s="38"/>
      <c r="G234" s="38"/>
      <c r="H234" s="38"/>
      <c r="I234" s="143">
        <f>I235</f>
        <v>100</v>
      </c>
      <c r="J234" s="143">
        <f>J235</f>
        <v>0</v>
      </c>
      <c r="K234" s="56">
        <f t="shared" si="10"/>
        <v>100</v>
      </c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5"/>
      <c r="AK234" s="105"/>
      <c r="AL234" s="105"/>
      <c r="AM234" s="105"/>
      <c r="AN234" s="105"/>
      <c r="AO234" s="105"/>
      <c r="AP234" s="105"/>
      <c r="AQ234" s="105"/>
      <c r="AR234" s="105"/>
      <c r="AS234" s="105"/>
      <c r="AT234" s="105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  <c r="BT234" s="105"/>
      <c r="BU234" s="105"/>
      <c r="BV234" s="105"/>
      <c r="BW234" s="105"/>
      <c r="BX234" s="163"/>
    </row>
    <row r="235" spans="1:11" s="105" customFormat="1" ht="14.25" customHeight="1">
      <c r="A235" s="129" t="s">
        <v>64</v>
      </c>
      <c r="B235" s="55" t="s">
        <v>115</v>
      </c>
      <c r="C235" s="55" t="s">
        <v>20</v>
      </c>
      <c r="D235" s="55" t="s">
        <v>130</v>
      </c>
      <c r="E235" s="55" t="s">
        <v>206</v>
      </c>
      <c r="F235" s="55" t="s">
        <v>62</v>
      </c>
      <c r="G235" s="55"/>
      <c r="H235" s="55"/>
      <c r="I235" s="144">
        <f>I236</f>
        <v>100</v>
      </c>
      <c r="J235" s="144">
        <f>J236</f>
        <v>0</v>
      </c>
      <c r="K235" s="60">
        <f t="shared" si="10"/>
        <v>100</v>
      </c>
    </row>
    <row r="236" spans="1:75" s="97" customFormat="1" ht="14.25" customHeight="1">
      <c r="A236" s="93" t="s">
        <v>155</v>
      </c>
      <c r="B236" s="38" t="s">
        <v>115</v>
      </c>
      <c r="C236" s="38" t="s">
        <v>20</v>
      </c>
      <c r="D236" s="38" t="s">
        <v>130</v>
      </c>
      <c r="E236" s="38" t="s">
        <v>206</v>
      </c>
      <c r="F236" s="38" t="s">
        <v>62</v>
      </c>
      <c r="G236" s="38" t="s">
        <v>119</v>
      </c>
      <c r="H236" s="38"/>
      <c r="I236" s="143">
        <v>100</v>
      </c>
      <c r="J236" s="143">
        <v>0</v>
      </c>
      <c r="K236" s="56">
        <f t="shared" si="10"/>
        <v>100</v>
      </c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  <c r="BV236" s="106"/>
      <c r="BW236" s="106"/>
    </row>
    <row r="237" spans="1:75" s="97" customFormat="1" ht="14.25" customHeight="1">
      <c r="A237" s="112" t="s">
        <v>6</v>
      </c>
      <c r="B237" s="37" t="s">
        <v>115</v>
      </c>
      <c r="C237" s="37" t="s">
        <v>23</v>
      </c>
      <c r="D237" s="37"/>
      <c r="E237" s="37"/>
      <c r="F237" s="37"/>
      <c r="G237" s="37"/>
      <c r="H237" s="37"/>
      <c r="I237" s="142">
        <f>I242+I259+I238</f>
        <v>57171.4</v>
      </c>
      <c r="J237" s="142">
        <f>J242+J259+J238</f>
        <v>1429.6999999999998</v>
      </c>
      <c r="K237" s="57">
        <f t="shared" si="10"/>
        <v>58601.1</v>
      </c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06"/>
      <c r="BU237" s="106"/>
      <c r="BV237" s="106"/>
      <c r="BW237" s="106"/>
    </row>
    <row r="238" spans="1:75" s="97" customFormat="1" ht="14.25" customHeight="1">
      <c r="A238" s="112" t="s">
        <v>165</v>
      </c>
      <c r="B238" s="37" t="s">
        <v>115</v>
      </c>
      <c r="C238" s="37" t="s">
        <v>23</v>
      </c>
      <c r="D238" s="37" t="s">
        <v>20</v>
      </c>
      <c r="E238" s="37"/>
      <c r="F238" s="37"/>
      <c r="G238" s="37"/>
      <c r="H238" s="37"/>
      <c r="I238" s="241">
        <f aca="true" t="shared" si="15" ref="I238:J240">I239</f>
        <v>0</v>
      </c>
      <c r="J238" s="241">
        <f t="shared" si="15"/>
        <v>38</v>
      </c>
      <c r="K238" s="242">
        <f>I238+J238</f>
        <v>38</v>
      </c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06"/>
      <c r="BU238" s="106"/>
      <c r="BV238" s="106"/>
      <c r="BW238" s="106"/>
    </row>
    <row r="239" spans="1:75" s="97" customFormat="1" ht="32.25" customHeight="1">
      <c r="A239" s="240" t="s">
        <v>244</v>
      </c>
      <c r="B239" s="38" t="s">
        <v>115</v>
      </c>
      <c r="C239" s="38" t="s">
        <v>23</v>
      </c>
      <c r="D239" s="38" t="s">
        <v>20</v>
      </c>
      <c r="E239" s="38" t="s">
        <v>164</v>
      </c>
      <c r="F239" s="38"/>
      <c r="G239" s="240"/>
      <c r="H239" s="240"/>
      <c r="I239" s="143">
        <f t="shared" si="15"/>
        <v>0</v>
      </c>
      <c r="J239" s="143">
        <f t="shared" si="15"/>
        <v>38</v>
      </c>
      <c r="K239" s="143">
        <f>I239+J239</f>
        <v>38</v>
      </c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6"/>
      <c r="BU239" s="106"/>
      <c r="BV239" s="106"/>
      <c r="BW239" s="106"/>
    </row>
    <row r="240" spans="1:75" s="97" customFormat="1" ht="14.25" customHeight="1">
      <c r="A240" s="243" t="s">
        <v>64</v>
      </c>
      <c r="B240" s="55" t="s">
        <v>115</v>
      </c>
      <c r="C240" s="55" t="s">
        <v>23</v>
      </c>
      <c r="D240" s="55" t="s">
        <v>20</v>
      </c>
      <c r="E240" s="55" t="s">
        <v>164</v>
      </c>
      <c r="F240" s="55" t="s">
        <v>62</v>
      </c>
      <c r="G240" s="243"/>
      <c r="H240" s="243"/>
      <c r="I240" s="144">
        <f t="shared" si="15"/>
        <v>0</v>
      </c>
      <c r="J240" s="144">
        <f t="shared" si="15"/>
        <v>38</v>
      </c>
      <c r="K240" s="144">
        <f>K241</f>
        <v>38</v>
      </c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 s="106"/>
      <c r="BQ240" s="106"/>
      <c r="BR240" s="106"/>
      <c r="BS240" s="106"/>
      <c r="BT240" s="106"/>
      <c r="BU240" s="106"/>
      <c r="BV240" s="106"/>
      <c r="BW240" s="106"/>
    </row>
    <row r="241" spans="1:75" s="97" customFormat="1" ht="14.25" customHeight="1">
      <c r="A241" s="240" t="s">
        <v>155</v>
      </c>
      <c r="B241" s="38" t="s">
        <v>115</v>
      </c>
      <c r="C241" s="38" t="s">
        <v>23</v>
      </c>
      <c r="D241" s="38" t="s">
        <v>20</v>
      </c>
      <c r="E241" s="38" t="s">
        <v>164</v>
      </c>
      <c r="F241" s="38" t="s">
        <v>62</v>
      </c>
      <c r="G241" s="240" t="s">
        <v>119</v>
      </c>
      <c r="H241" s="240"/>
      <c r="I241" s="143">
        <v>0</v>
      </c>
      <c r="J241" s="143">
        <v>38</v>
      </c>
      <c r="K241" s="143">
        <f>I241+J241</f>
        <v>38</v>
      </c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R241" s="106"/>
      <c r="BS241" s="106"/>
      <c r="BT241" s="106"/>
      <c r="BU241" s="106"/>
      <c r="BV241" s="106"/>
      <c r="BW241" s="106"/>
    </row>
    <row r="242" spans="1:75" s="84" customFormat="1" ht="16.5" customHeight="1">
      <c r="A242" s="112" t="s">
        <v>167</v>
      </c>
      <c r="B242" s="37" t="s">
        <v>115</v>
      </c>
      <c r="C242" s="37" t="s">
        <v>23</v>
      </c>
      <c r="D242" s="37" t="s">
        <v>22</v>
      </c>
      <c r="E242" s="37"/>
      <c r="F242" s="37"/>
      <c r="G242" s="37"/>
      <c r="H242" s="37"/>
      <c r="I242" s="142">
        <f>I246+I251+I256+I243</f>
        <v>56971.4</v>
      </c>
      <c r="J242" s="142">
        <f>J246+J251+J256+J243</f>
        <v>587.9</v>
      </c>
      <c r="K242" s="57">
        <f t="shared" si="10"/>
        <v>57559.3</v>
      </c>
      <c r="AN242" s="105"/>
      <c r="AO242" s="105"/>
      <c r="AP242" s="105"/>
      <c r="AQ242" s="105"/>
      <c r="AR242" s="105"/>
      <c r="AS242" s="105"/>
      <c r="AT242" s="105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  <c r="BT242" s="105"/>
      <c r="BU242" s="105"/>
      <c r="BV242" s="105"/>
      <c r="BW242" s="105"/>
    </row>
    <row r="243" spans="1:75" s="84" customFormat="1" ht="31.5" customHeight="1">
      <c r="A243" s="156" t="s">
        <v>225</v>
      </c>
      <c r="B243" s="38" t="s">
        <v>115</v>
      </c>
      <c r="C243" s="38" t="s">
        <v>23</v>
      </c>
      <c r="D243" s="38" t="s">
        <v>22</v>
      </c>
      <c r="E243" s="38" t="s">
        <v>158</v>
      </c>
      <c r="F243" s="38"/>
      <c r="G243" s="38"/>
      <c r="H243" s="38"/>
      <c r="I243" s="143">
        <f>I244</f>
        <v>0</v>
      </c>
      <c r="J243" s="143">
        <f>J244</f>
        <v>587.9</v>
      </c>
      <c r="K243" s="56">
        <f>I243+J243</f>
        <v>587.9</v>
      </c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  <c r="BT243" s="105"/>
      <c r="BU243" s="105"/>
      <c r="BV243" s="105"/>
      <c r="BW243" s="105"/>
    </row>
    <row r="244" spans="1:75" s="84" customFormat="1" ht="16.5" customHeight="1">
      <c r="A244" s="129" t="s">
        <v>64</v>
      </c>
      <c r="B244" s="55" t="s">
        <v>115</v>
      </c>
      <c r="C244" s="55" t="s">
        <v>23</v>
      </c>
      <c r="D244" s="55" t="s">
        <v>22</v>
      </c>
      <c r="E244" s="55" t="s">
        <v>158</v>
      </c>
      <c r="F244" s="55" t="s">
        <v>62</v>
      </c>
      <c r="G244" s="55"/>
      <c r="H244" s="55"/>
      <c r="I244" s="144">
        <f>I245</f>
        <v>0</v>
      </c>
      <c r="J244" s="144">
        <f>J245</f>
        <v>587.9</v>
      </c>
      <c r="K244" s="60">
        <f>K245</f>
        <v>587.9</v>
      </c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  <c r="BT244" s="105"/>
      <c r="BU244" s="105"/>
      <c r="BV244" s="105"/>
      <c r="BW244" s="105"/>
    </row>
    <row r="245" spans="1:75" s="84" customFormat="1" ht="16.5" customHeight="1">
      <c r="A245" s="93" t="s">
        <v>155</v>
      </c>
      <c r="B245" s="38" t="s">
        <v>115</v>
      </c>
      <c r="C245" s="38" t="s">
        <v>23</v>
      </c>
      <c r="D245" s="38" t="s">
        <v>22</v>
      </c>
      <c r="E245" s="38" t="s">
        <v>158</v>
      </c>
      <c r="F245" s="38" t="s">
        <v>62</v>
      </c>
      <c r="G245" s="38" t="s">
        <v>119</v>
      </c>
      <c r="H245" s="38"/>
      <c r="I245" s="143">
        <v>0</v>
      </c>
      <c r="J245" s="143">
        <v>587.9</v>
      </c>
      <c r="K245" s="56">
        <f>I245+J245</f>
        <v>587.9</v>
      </c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  <c r="BT245" s="105"/>
      <c r="BU245" s="105"/>
      <c r="BV245" s="105"/>
      <c r="BW245" s="105"/>
    </row>
    <row r="246" spans="1:75" s="84" customFormat="1" ht="65.25" customHeight="1">
      <c r="A246" s="93" t="s">
        <v>236</v>
      </c>
      <c r="B246" s="38" t="s">
        <v>115</v>
      </c>
      <c r="C246" s="38" t="s">
        <v>23</v>
      </c>
      <c r="D246" s="38" t="s">
        <v>22</v>
      </c>
      <c r="E246" s="38" t="s">
        <v>279</v>
      </c>
      <c r="F246" s="38"/>
      <c r="G246" s="38"/>
      <c r="H246" s="38"/>
      <c r="I246" s="143">
        <f>I248+I250</f>
        <v>16992.6</v>
      </c>
      <c r="J246" s="143">
        <f>J248+J250</f>
        <v>0</v>
      </c>
      <c r="K246" s="143">
        <f>K248+K250</f>
        <v>16992.6</v>
      </c>
      <c r="AN246" s="105"/>
      <c r="AO246" s="105"/>
      <c r="AP246" s="105"/>
      <c r="AQ246" s="105"/>
      <c r="AR246" s="105"/>
      <c r="AS246" s="105"/>
      <c r="AT246" s="105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  <c r="BT246" s="105"/>
      <c r="BU246" s="105"/>
      <c r="BV246" s="105"/>
      <c r="BW246" s="105"/>
    </row>
    <row r="247" spans="1:75" s="84" customFormat="1" ht="16.5" customHeight="1">
      <c r="A247" s="129" t="s">
        <v>64</v>
      </c>
      <c r="B247" s="55" t="s">
        <v>115</v>
      </c>
      <c r="C247" s="55" t="s">
        <v>23</v>
      </c>
      <c r="D247" s="55" t="s">
        <v>22</v>
      </c>
      <c r="E247" s="55" t="s">
        <v>272</v>
      </c>
      <c r="F247" s="55" t="s">
        <v>62</v>
      </c>
      <c r="G247" s="55"/>
      <c r="H247" s="55"/>
      <c r="I247" s="144">
        <f>I248</f>
        <v>16143</v>
      </c>
      <c r="J247" s="144">
        <f>J248</f>
        <v>0</v>
      </c>
      <c r="K247" s="60">
        <f>K248</f>
        <v>16143</v>
      </c>
      <c r="AN247" s="105"/>
      <c r="AO247" s="105"/>
      <c r="AP247" s="105"/>
      <c r="AQ247" s="105"/>
      <c r="AR247" s="105"/>
      <c r="AS247" s="105"/>
      <c r="AT247" s="105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  <c r="BT247" s="105"/>
      <c r="BU247" s="105"/>
      <c r="BV247" s="105"/>
      <c r="BW247" s="105"/>
    </row>
    <row r="248" spans="1:75" s="84" customFormat="1" ht="16.5" customHeight="1">
      <c r="A248" s="93" t="s">
        <v>156</v>
      </c>
      <c r="B248" s="38" t="s">
        <v>115</v>
      </c>
      <c r="C248" s="38" t="s">
        <v>23</v>
      </c>
      <c r="D248" s="38" t="s">
        <v>22</v>
      </c>
      <c r="E248" s="38" t="s">
        <v>272</v>
      </c>
      <c r="F248" s="38" t="s">
        <v>62</v>
      </c>
      <c r="G248" s="38" t="s">
        <v>120</v>
      </c>
      <c r="H248" s="38"/>
      <c r="I248" s="143">
        <v>16143</v>
      </c>
      <c r="J248" s="143">
        <v>0</v>
      </c>
      <c r="K248" s="56">
        <f>I248+J248</f>
        <v>16143</v>
      </c>
      <c r="AN248" s="105"/>
      <c r="AO248" s="105"/>
      <c r="AP248" s="105"/>
      <c r="AQ248" s="105"/>
      <c r="AR248" s="105"/>
      <c r="AS248" s="105"/>
      <c r="AT248" s="105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  <c r="BT248" s="105"/>
      <c r="BU248" s="105"/>
      <c r="BV248" s="105"/>
      <c r="BW248" s="105"/>
    </row>
    <row r="249" spans="1:11" s="84" customFormat="1" ht="17.25" customHeight="1">
      <c r="A249" s="129" t="s">
        <v>64</v>
      </c>
      <c r="B249" s="55" t="s">
        <v>115</v>
      </c>
      <c r="C249" s="55" t="s">
        <v>23</v>
      </c>
      <c r="D249" s="55" t="s">
        <v>22</v>
      </c>
      <c r="E249" s="55" t="s">
        <v>211</v>
      </c>
      <c r="F249" s="55" t="s">
        <v>62</v>
      </c>
      <c r="G249" s="55"/>
      <c r="H249" s="55"/>
      <c r="I249" s="144">
        <f>I250</f>
        <v>849.6</v>
      </c>
      <c r="J249" s="144">
        <f>J250</f>
        <v>0</v>
      </c>
      <c r="K249" s="165">
        <f t="shared" si="10"/>
        <v>849.6</v>
      </c>
    </row>
    <row r="250" spans="1:11" s="101" customFormat="1" ht="15" customHeight="1">
      <c r="A250" s="93" t="s">
        <v>155</v>
      </c>
      <c r="B250" s="55" t="s">
        <v>115</v>
      </c>
      <c r="C250" s="38" t="s">
        <v>23</v>
      </c>
      <c r="D250" s="38" t="s">
        <v>22</v>
      </c>
      <c r="E250" s="38" t="s">
        <v>211</v>
      </c>
      <c r="F250" s="38" t="s">
        <v>62</v>
      </c>
      <c r="G250" s="38" t="s">
        <v>119</v>
      </c>
      <c r="H250" s="38"/>
      <c r="I250" s="143">
        <v>849.6</v>
      </c>
      <c r="J250" s="143">
        <v>0</v>
      </c>
      <c r="K250" s="162">
        <f t="shared" si="10"/>
        <v>849.6</v>
      </c>
    </row>
    <row r="251" spans="1:18" s="84" customFormat="1" ht="29.25" customHeight="1">
      <c r="A251" s="93" t="s">
        <v>246</v>
      </c>
      <c r="B251" s="55" t="s">
        <v>115</v>
      </c>
      <c r="C251" s="38" t="s">
        <v>23</v>
      </c>
      <c r="D251" s="38" t="s">
        <v>22</v>
      </c>
      <c r="E251" s="38" t="s">
        <v>279</v>
      </c>
      <c r="F251" s="38"/>
      <c r="G251" s="38"/>
      <c r="H251" s="38"/>
      <c r="I251" s="143">
        <f>I253+I255</f>
        <v>34878.8</v>
      </c>
      <c r="J251" s="143">
        <f>J253+J255</f>
        <v>0</v>
      </c>
      <c r="K251" s="143">
        <f>K253+K255</f>
        <v>34878.8</v>
      </c>
      <c r="R251" s="108"/>
    </row>
    <row r="252" spans="1:18" s="84" customFormat="1" ht="18" customHeight="1">
      <c r="A252" s="129" t="s">
        <v>64</v>
      </c>
      <c r="B252" s="55" t="s">
        <v>115</v>
      </c>
      <c r="C252" s="55" t="s">
        <v>23</v>
      </c>
      <c r="D252" s="55" t="s">
        <v>22</v>
      </c>
      <c r="E252" s="55" t="s">
        <v>272</v>
      </c>
      <c r="F252" s="55" t="s">
        <v>62</v>
      </c>
      <c r="G252" s="55"/>
      <c r="H252" s="55"/>
      <c r="I252" s="144">
        <f>I253</f>
        <v>34530</v>
      </c>
      <c r="J252" s="144">
        <f>J253</f>
        <v>0</v>
      </c>
      <c r="K252" s="144">
        <f>K253</f>
        <v>34530</v>
      </c>
      <c r="R252" s="108"/>
    </row>
    <row r="253" spans="1:18" s="84" customFormat="1" ht="17.25" customHeight="1">
      <c r="A253" s="93" t="s">
        <v>156</v>
      </c>
      <c r="B253" s="55" t="s">
        <v>115</v>
      </c>
      <c r="C253" s="38" t="s">
        <v>23</v>
      </c>
      <c r="D253" s="38" t="s">
        <v>22</v>
      </c>
      <c r="E253" s="38" t="s">
        <v>272</v>
      </c>
      <c r="F253" s="38" t="s">
        <v>62</v>
      </c>
      <c r="G253" s="38" t="s">
        <v>120</v>
      </c>
      <c r="H253" s="38"/>
      <c r="I253" s="143">
        <v>34530</v>
      </c>
      <c r="J253" s="143">
        <v>0</v>
      </c>
      <c r="K253" s="56">
        <f>I253+J253</f>
        <v>34530</v>
      </c>
      <c r="R253" s="108"/>
    </row>
    <row r="254" spans="1:13" s="84" customFormat="1" ht="16.5" customHeight="1">
      <c r="A254" s="129" t="s">
        <v>64</v>
      </c>
      <c r="B254" s="55" t="s">
        <v>115</v>
      </c>
      <c r="C254" s="55" t="s">
        <v>23</v>
      </c>
      <c r="D254" s="55" t="s">
        <v>22</v>
      </c>
      <c r="E254" s="55" t="s">
        <v>212</v>
      </c>
      <c r="F254" s="55" t="s">
        <v>62</v>
      </c>
      <c r="G254" s="55"/>
      <c r="H254" s="55"/>
      <c r="I254" s="144">
        <f>I255</f>
        <v>348.8</v>
      </c>
      <c r="J254" s="144">
        <f>J255</f>
        <v>0</v>
      </c>
      <c r="K254" s="60">
        <f t="shared" si="10"/>
        <v>348.8</v>
      </c>
      <c r="L254" s="105"/>
      <c r="M254" s="105"/>
    </row>
    <row r="255" spans="1:13" s="84" customFormat="1" ht="16.5" customHeight="1">
      <c r="A255" s="93" t="s">
        <v>155</v>
      </c>
      <c r="B255" s="55" t="s">
        <v>115</v>
      </c>
      <c r="C255" s="38" t="s">
        <v>23</v>
      </c>
      <c r="D255" s="38" t="s">
        <v>22</v>
      </c>
      <c r="E255" s="38" t="s">
        <v>212</v>
      </c>
      <c r="F255" s="38" t="s">
        <v>62</v>
      </c>
      <c r="G255" s="38" t="s">
        <v>119</v>
      </c>
      <c r="H255" s="38"/>
      <c r="I255" s="143">
        <v>348.8</v>
      </c>
      <c r="J255" s="143">
        <v>0</v>
      </c>
      <c r="K255" s="56">
        <f t="shared" si="10"/>
        <v>348.8</v>
      </c>
      <c r="L255" s="105"/>
      <c r="M255" s="105"/>
    </row>
    <row r="256" spans="1:13" s="97" customFormat="1" ht="64.5" customHeight="1">
      <c r="A256" s="148" t="s">
        <v>245</v>
      </c>
      <c r="B256" s="38" t="s">
        <v>115</v>
      </c>
      <c r="C256" s="38" t="s">
        <v>23</v>
      </c>
      <c r="D256" s="38" t="s">
        <v>22</v>
      </c>
      <c r="E256" s="38" t="s">
        <v>213</v>
      </c>
      <c r="F256" s="38"/>
      <c r="G256" s="38"/>
      <c r="H256" s="38"/>
      <c r="I256" s="143">
        <f>I257</f>
        <v>5100</v>
      </c>
      <c r="J256" s="143">
        <f>J257</f>
        <v>0</v>
      </c>
      <c r="K256" s="56">
        <f t="shared" si="10"/>
        <v>5100</v>
      </c>
      <c r="L256" s="109"/>
      <c r="M256" s="106"/>
    </row>
    <row r="257" spans="1:13" s="97" customFormat="1" ht="16.5" customHeight="1">
      <c r="A257" s="54" t="s">
        <v>64</v>
      </c>
      <c r="B257" s="55" t="s">
        <v>115</v>
      </c>
      <c r="C257" s="55" t="s">
        <v>23</v>
      </c>
      <c r="D257" s="55" t="s">
        <v>22</v>
      </c>
      <c r="E257" s="55" t="s">
        <v>213</v>
      </c>
      <c r="F257" s="55" t="s">
        <v>62</v>
      </c>
      <c r="G257" s="55"/>
      <c r="H257" s="55"/>
      <c r="I257" s="144">
        <f>I258</f>
        <v>5100</v>
      </c>
      <c r="J257" s="144">
        <f>J258</f>
        <v>0</v>
      </c>
      <c r="K257" s="60">
        <f t="shared" si="10"/>
        <v>5100</v>
      </c>
      <c r="L257" s="109"/>
      <c r="M257" s="106"/>
    </row>
    <row r="258" spans="1:13" s="97" customFormat="1" ht="15.75" customHeight="1">
      <c r="A258" s="93" t="s">
        <v>155</v>
      </c>
      <c r="B258" s="38" t="s">
        <v>115</v>
      </c>
      <c r="C258" s="38" t="s">
        <v>23</v>
      </c>
      <c r="D258" s="38" t="s">
        <v>22</v>
      </c>
      <c r="E258" s="38" t="s">
        <v>213</v>
      </c>
      <c r="F258" s="38" t="s">
        <v>62</v>
      </c>
      <c r="G258" s="38" t="s">
        <v>119</v>
      </c>
      <c r="H258" s="38"/>
      <c r="I258" s="143">
        <v>5100</v>
      </c>
      <c r="J258" s="143">
        <v>0</v>
      </c>
      <c r="K258" s="56">
        <f t="shared" si="10"/>
        <v>5100</v>
      </c>
      <c r="L258" s="109"/>
      <c r="M258" s="106"/>
    </row>
    <row r="259" spans="1:13" s="97" customFormat="1" ht="30" customHeight="1">
      <c r="A259" s="112" t="s">
        <v>55</v>
      </c>
      <c r="B259" s="37" t="s">
        <v>115</v>
      </c>
      <c r="C259" s="37" t="s">
        <v>23</v>
      </c>
      <c r="D259" s="37" t="s">
        <v>46</v>
      </c>
      <c r="E259" s="37"/>
      <c r="F259" s="37"/>
      <c r="G259" s="37"/>
      <c r="H259" s="37"/>
      <c r="I259" s="142">
        <f>I263+I260</f>
        <v>200</v>
      </c>
      <c r="J259" s="142">
        <f>J263+J260</f>
        <v>803.8</v>
      </c>
      <c r="K259" s="57">
        <f t="shared" si="10"/>
        <v>1003.8</v>
      </c>
      <c r="L259" s="109"/>
      <c r="M259" s="106"/>
    </row>
    <row r="260" spans="1:13" s="97" customFormat="1" ht="30.75" customHeight="1">
      <c r="A260" s="59" t="s">
        <v>56</v>
      </c>
      <c r="B260" s="38" t="s">
        <v>115</v>
      </c>
      <c r="C260" s="38" t="s">
        <v>23</v>
      </c>
      <c r="D260" s="38" t="s">
        <v>46</v>
      </c>
      <c r="E260" s="38" t="s">
        <v>271</v>
      </c>
      <c r="F260" s="38"/>
      <c r="G260" s="38"/>
      <c r="H260" s="38"/>
      <c r="I260" s="143">
        <f>I261</f>
        <v>0</v>
      </c>
      <c r="J260" s="143">
        <f>J261</f>
        <v>803.8</v>
      </c>
      <c r="K260" s="56">
        <f>I260+J260</f>
        <v>803.8</v>
      </c>
      <c r="L260" s="109"/>
      <c r="M260" s="106"/>
    </row>
    <row r="261" spans="1:13" s="97" customFormat="1" ht="18" customHeight="1">
      <c r="A261" s="129" t="s">
        <v>64</v>
      </c>
      <c r="B261" s="55" t="s">
        <v>115</v>
      </c>
      <c r="C261" s="55" t="s">
        <v>23</v>
      </c>
      <c r="D261" s="55" t="s">
        <v>46</v>
      </c>
      <c r="E261" s="55" t="s">
        <v>271</v>
      </c>
      <c r="F261" s="55" t="s">
        <v>62</v>
      </c>
      <c r="G261" s="55"/>
      <c r="H261" s="55"/>
      <c r="I261" s="144">
        <f>I262</f>
        <v>0</v>
      </c>
      <c r="J261" s="144">
        <f>J262</f>
        <v>803.8</v>
      </c>
      <c r="K261" s="60">
        <f>K262</f>
        <v>803.8</v>
      </c>
      <c r="L261" s="109"/>
      <c r="M261" s="106"/>
    </row>
    <row r="262" spans="1:13" s="97" customFormat="1" ht="19.5" customHeight="1">
      <c r="A262" s="93" t="s">
        <v>155</v>
      </c>
      <c r="B262" s="38" t="s">
        <v>115</v>
      </c>
      <c r="C262" s="38" t="s">
        <v>23</v>
      </c>
      <c r="D262" s="38" t="s">
        <v>46</v>
      </c>
      <c r="E262" s="38" t="s">
        <v>271</v>
      </c>
      <c r="F262" s="38" t="s">
        <v>62</v>
      </c>
      <c r="G262" s="38" t="s">
        <v>119</v>
      </c>
      <c r="H262" s="38"/>
      <c r="I262" s="143">
        <v>0</v>
      </c>
      <c r="J262" s="143">
        <v>803.8</v>
      </c>
      <c r="K262" s="56">
        <f>I262+J262</f>
        <v>803.8</v>
      </c>
      <c r="L262" s="109"/>
      <c r="M262" s="106"/>
    </row>
    <row r="263" spans="1:13" s="97" customFormat="1" ht="63.75" customHeight="1">
      <c r="A263" s="93" t="s">
        <v>242</v>
      </c>
      <c r="B263" s="55" t="s">
        <v>115</v>
      </c>
      <c r="C263" s="38" t="s">
        <v>23</v>
      </c>
      <c r="D263" s="38" t="s">
        <v>46</v>
      </c>
      <c r="E263" s="38" t="s">
        <v>207</v>
      </c>
      <c r="F263" s="38"/>
      <c r="G263" s="38"/>
      <c r="H263" s="38"/>
      <c r="I263" s="143">
        <f>I264</f>
        <v>200</v>
      </c>
      <c r="J263" s="143">
        <f>J264</f>
        <v>0</v>
      </c>
      <c r="K263" s="56">
        <f t="shared" si="10"/>
        <v>200</v>
      </c>
      <c r="L263" s="109"/>
      <c r="M263" s="106"/>
    </row>
    <row r="264" spans="1:13" s="97" customFormat="1" ht="14.25" customHeight="1">
      <c r="A264" s="129" t="s">
        <v>64</v>
      </c>
      <c r="B264" s="55" t="s">
        <v>115</v>
      </c>
      <c r="C264" s="55" t="s">
        <v>23</v>
      </c>
      <c r="D264" s="55" t="s">
        <v>46</v>
      </c>
      <c r="E264" s="55" t="s">
        <v>207</v>
      </c>
      <c r="F264" s="55" t="s">
        <v>62</v>
      </c>
      <c r="G264" s="55"/>
      <c r="H264" s="55"/>
      <c r="I264" s="144">
        <f>I265</f>
        <v>200</v>
      </c>
      <c r="J264" s="144">
        <f>J265</f>
        <v>0</v>
      </c>
      <c r="K264" s="165">
        <f t="shared" si="10"/>
        <v>200</v>
      </c>
      <c r="L264" s="109"/>
      <c r="M264" s="106"/>
    </row>
    <row r="265" spans="1:13" s="97" customFormat="1" ht="16.5" customHeight="1">
      <c r="A265" s="93" t="s">
        <v>155</v>
      </c>
      <c r="B265" s="55" t="s">
        <v>115</v>
      </c>
      <c r="C265" s="38" t="s">
        <v>23</v>
      </c>
      <c r="D265" s="38" t="s">
        <v>46</v>
      </c>
      <c r="E265" s="38" t="s">
        <v>207</v>
      </c>
      <c r="F265" s="38" t="s">
        <v>62</v>
      </c>
      <c r="G265" s="38" t="s">
        <v>119</v>
      </c>
      <c r="H265" s="38"/>
      <c r="I265" s="143">
        <v>200</v>
      </c>
      <c r="J265" s="143">
        <v>0</v>
      </c>
      <c r="K265" s="162">
        <f t="shared" si="10"/>
        <v>200</v>
      </c>
      <c r="L265" s="109"/>
      <c r="M265" s="106"/>
    </row>
    <row r="266" spans="1:13" s="97" customFormat="1" ht="16.5" customHeight="1">
      <c r="A266" s="112" t="s">
        <v>7</v>
      </c>
      <c r="B266" s="37" t="s">
        <v>115</v>
      </c>
      <c r="C266" s="37" t="s">
        <v>25</v>
      </c>
      <c r="D266" s="38"/>
      <c r="E266" s="38"/>
      <c r="F266" s="38"/>
      <c r="G266" s="38"/>
      <c r="H266" s="38"/>
      <c r="I266" s="142">
        <f>I293+I267+I274</f>
        <v>33109.5</v>
      </c>
      <c r="J266" s="142">
        <f>J293+J267+J274</f>
        <v>4967.1</v>
      </c>
      <c r="K266" s="57">
        <f t="shared" si="10"/>
        <v>38076.6</v>
      </c>
      <c r="L266" s="109"/>
      <c r="M266" s="106"/>
    </row>
    <row r="267" spans="1:13" s="97" customFormat="1" ht="17.25" customHeight="1">
      <c r="A267" s="112" t="s">
        <v>8</v>
      </c>
      <c r="B267" s="37" t="s">
        <v>115</v>
      </c>
      <c r="C267" s="37" t="s">
        <v>25</v>
      </c>
      <c r="D267" s="37" t="s">
        <v>20</v>
      </c>
      <c r="E267" s="38"/>
      <c r="F267" s="38"/>
      <c r="G267" s="38"/>
      <c r="H267" s="38"/>
      <c r="I267" s="142">
        <f>I268+I271</f>
        <v>435.9</v>
      </c>
      <c r="J267" s="142">
        <f>J268+J271</f>
        <v>-236</v>
      </c>
      <c r="K267" s="57">
        <f t="shared" si="10"/>
        <v>199.89999999999998</v>
      </c>
      <c r="L267" s="106"/>
      <c r="M267" s="106"/>
    </row>
    <row r="268" spans="1:13" s="97" customFormat="1" ht="30.75" customHeight="1">
      <c r="A268" s="156" t="s">
        <v>225</v>
      </c>
      <c r="B268" s="38" t="s">
        <v>115</v>
      </c>
      <c r="C268" s="38" t="s">
        <v>25</v>
      </c>
      <c r="D268" s="38" t="s">
        <v>20</v>
      </c>
      <c r="E268" s="38" t="s">
        <v>158</v>
      </c>
      <c r="F268" s="38"/>
      <c r="G268" s="38"/>
      <c r="H268" s="38"/>
      <c r="I268" s="143">
        <f>I269</f>
        <v>236</v>
      </c>
      <c r="J268" s="143">
        <f>J269</f>
        <v>-236</v>
      </c>
      <c r="K268" s="56">
        <f t="shared" si="10"/>
        <v>0</v>
      </c>
      <c r="L268" s="106"/>
      <c r="M268" s="106"/>
    </row>
    <row r="269" spans="1:13" s="97" customFormat="1" ht="17.25" customHeight="1">
      <c r="A269" s="129" t="s">
        <v>64</v>
      </c>
      <c r="B269" s="55" t="s">
        <v>115</v>
      </c>
      <c r="C269" s="55" t="s">
        <v>25</v>
      </c>
      <c r="D269" s="55" t="s">
        <v>20</v>
      </c>
      <c r="E269" s="55" t="s">
        <v>158</v>
      </c>
      <c r="F269" s="55" t="s">
        <v>62</v>
      </c>
      <c r="G269" s="55"/>
      <c r="H269" s="55"/>
      <c r="I269" s="144">
        <f>I270</f>
        <v>236</v>
      </c>
      <c r="J269" s="144">
        <f>J270</f>
        <v>-236</v>
      </c>
      <c r="K269" s="60">
        <f t="shared" si="10"/>
        <v>0</v>
      </c>
      <c r="L269" s="106"/>
      <c r="M269" s="106"/>
    </row>
    <row r="270" spans="1:13" s="97" customFormat="1" ht="17.25" customHeight="1">
      <c r="A270" s="93" t="s">
        <v>155</v>
      </c>
      <c r="B270" s="38" t="s">
        <v>115</v>
      </c>
      <c r="C270" s="38" t="s">
        <v>25</v>
      </c>
      <c r="D270" s="38" t="s">
        <v>20</v>
      </c>
      <c r="E270" s="38" t="s">
        <v>158</v>
      </c>
      <c r="F270" s="38" t="s">
        <v>62</v>
      </c>
      <c r="G270" s="38" t="s">
        <v>119</v>
      </c>
      <c r="H270" s="38"/>
      <c r="I270" s="143">
        <v>236</v>
      </c>
      <c r="J270" s="143">
        <v>-236</v>
      </c>
      <c r="K270" s="56">
        <f t="shared" si="10"/>
        <v>0</v>
      </c>
      <c r="L270" s="106"/>
      <c r="M270" s="106"/>
    </row>
    <row r="271" spans="1:13" s="97" customFormat="1" ht="28.5" customHeight="1">
      <c r="A271" s="93" t="s">
        <v>218</v>
      </c>
      <c r="B271" s="38" t="s">
        <v>115</v>
      </c>
      <c r="C271" s="38" t="s">
        <v>25</v>
      </c>
      <c r="D271" s="38" t="s">
        <v>20</v>
      </c>
      <c r="E271" s="38" t="s">
        <v>68</v>
      </c>
      <c r="F271" s="38"/>
      <c r="G271" s="38"/>
      <c r="H271" s="38"/>
      <c r="I271" s="143">
        <f aca="true" t="shared" si="16" ref="I271:K272">I272</f>
        <v>199.9</v>
      </c>
      <c r="J271" s="143">
        <f t="shared" si="16"/>
        <v>0</v>
      </c>
      <c r="K271" s="56">
        <f t="shared" si="16"/>
        <v>199.9</v>
      </c>
      <c r="L271" s="106"/>
      <c r="M271" s="106"/>
    </row>
    <row r="272" spans="1:13" s="97" customFormat="1" ht="17.25" customHeight="1">
      <c r="A272" s="129" t="s">
        <v>64</v>
      </c>
      <c r="B272" s="55" t="s">
        <v>115</v>
      </c>
      <c r="C272" s="55" t="s">
        <v>25</v>
      </c>
      <c r="D272" s="55" t="s">
        <v>20</v>
      </c>
      <c r="E272" s="55" t="s">
        <v>68</v>
      </c>
      <c r="F272" s="55" t="s">
        <v>62</v>
      </c>
      <c r="G272" s="55"/>
      <c r="H272" s="55"/>
      <c r="I272" s="144">
        <f t="shared" si="16"/>
        <v>199.9</v>
      </c>
      <c r="J272" s="144">
        <f t="shared" si="16"/>
        <v>0</v>
      </c>
      <c r="K272" s="60">
        <f t="shared" si="16"/>
        <v>199.9</v>
      </c>
      <c r="L272" s="106"/>
      <c r="M272" s="106"/>
    </row>
    <row r="273" spans="1:13" s="97" customFormat="1" ht="17.25" customHeight="1">
      <c r="A273" s="93" t="s">
        <v>155</v>
      </c>
      <c r="B273" s="38" t="s">
        <v>115</v>
      </c>
      <c r="C273" s="38" t="s">
        <v>25</v>
      </c>
      <c r="D273" s="38" t="s">
        <v>20</v>
      </c>
      <c r="E273" s="38" t="s">
        <v>68</v>
      </c>
      <c r="F273" s="38" t="s">
        <v>62</v>
      </c>
      <c r="G273" s="38" t="s">
        <v>119</v>
      </c>
      <c r="H273" s="38"/>
      <c r="I273" s="143">
        <v>199.9</v>
      </c>
      <c r="J273" s="143">
        <v>0</v>
      </c>
      <c r="K273" s="56">
        <f>I273+J273</f>
        <v>199.9</v>
      </c>
      <c r="L273" s="106"/>
      <c r="M273" s="106"/>
    </row>
    <row r="274" spans="1:11" s="97" customFormat="1" ht="15.75" customHeight="1">
      <c r="A274" s="93" t="s">
        <v>172</v>
      </c>
      <c r="B274" s="37" t="s">
        <v>115</v>
      </c>
      <c r="C274" s="37" t="s">
        <v>25</v>
      </c>
      <c r="D274" s="37" t="s">
        <v>21</v>
      </c>
      <c r="E274" s="38"/>
      <c r="F274" s="38"/>
      <c r="G274" s="38"/>
      <c r="H274" s="38"/>
      <c r="I274" s="142">
        <f>I275+I278+I281+I284+I287+I290</f>
        <v>32364</v>
      </c>
      <c r="J274" s="142">
        <f>J275+J278+J281+J284+J287+J290</f>
        <v>5203.1</v>
      </c>
      <c r="K274" s="57">
        <f t="shared" si="10"/>
        <v>37567.1</v>
      </c>
    </row>
    <row r="275" spans="1:11" s="97" customFormat="1" ht="30.75" customHeight="1">
      <c r="A275" s="93" t="s">
        <v>225</v>
      </c>
      <c r="B275" s="38" t="s">
        <v>115</v>
      </c>
      <c r="C275" s="38" t="s">
        <v>25</v>
      </c>
      <c r="D275" s="38" t="s">
        <v>21</v>
      </c>
      <c r="E275" s="38" t="s">
        <v>158</v>
      </c>
      <c r="F275" s="38"/>
      <c r="G275" s="38"/>
      <c r="H275" s="38"/>
      <c r="I275" s="143">
        <f>I276</f>
        <v>2864</v>
      </c>
      <c r="J275" s="143">
        <f>J276</f>
        <v>-1628.9</v>
      </c>
      <c r="K275" s="56">
        <f t="shared" si="10"/>
        <v>1235.1</v>
      </c>
    </row>
    <row r="276" spans="1:11" s="97" customFormat="1" ht="15" customHeight="1">
      <c r="A276" s="129" t="s">
        <v>64</v>
      </c>
      <c r="B276" s="55" t="s">
        <v>115</v>
      </c>
      <c r="C276" s="55" t="s">
        <v>25</v>
      </c>
      <c r="D276" s="55" t="s">
        <v>21</v>
      </c>
      <c r="E276" s="55" t="s">
        <v>158</v>
      </c>
      <c r="F276" s="55" t="s">
        <v>62</v>
      </c>
      <c r="G276" s="55"/>
      <c r="H276" s="55"/>
      <c r="I276" s="144">
        <f>I277</f>
        <v>2864</v>
      </c>
      <c r="J276" s="144">
        <f>J277</f>
        <v>-1628.9</v>
      </c>
      <c r="K276" s="60">
        <f t="shared" si="10"/>
        <v>1235.1</v>
      </c>
    </row>
    <row r="277" spans="1:11" s="97" customFormat="1" ht="16.5" customHeight="1">
      <c r="A277" s="93" t="s">
        <v>155</v>
      </c>
      <c r="B277" s="38" t="s">
        <v>115</v>
      </c>
      <c r="C277" s="38" t="s">
        <v>25</v>
      </c>
      <c r="D277" s="38" t="s">
        <v>21</v>
      </c>
      <c r="E277" s="38" t="s">
        <v>158</v>
      </c>
      <c r="F277" s="38" t="s">
        <v>62</v>
      </c>
      <c r="G277" s="38" t="s">
        <v>119</v>
      </c>
      <c r="H277" s="38"/>
      <c r="I277" s="143">
        <v>2864</v>
      </c>
      <c r="J277" s="143">
        <v>-1628.9</v>
      </c>
      <c r="K277" s="56">
        <f t="shared" si="10"/>
        <v>1235.1</v>
      </c>
    </row>
    <row r="278" spans="1:11" s="97" customFormat="1" ht="14.25" customHeight="1">
      <c r="A278" s="93" t="s">
        <v>50</v>
      </c>
      <c r="B278" s="70" t="s">
        <v>115</v>
      </c>
      <c r="C278" s="70" t="s">
        <v>25</v>
      </c>
      <c r="D278" s="38" t="s">
        <v>21</v>
      </c>
      <c r="E278" s="38" t="s">
        <v>71</v>
      </c>
      <c r="F278" s="38"/>
      <c r="G278" s="38"/>
      <c r="H278" s="38"/>
      <c r="I278" s="143">
        <f>I279</f>
        <v>9000</v>
      </c>
      <c r="J278" s="143">
        <f>J279</f>
        <v>4500</v>
      </c>
      <c r="K278" s="162">
        <f t="shared" si="10"/>
        <v>13500</v>
      </c>
    </row>
    <row r="279" spans="1:11" s="84" customFormat="1" ht="14.25" customHeight="1">
      <c r="A279" s="54" t="s">
        <v>64</v>
      </c>
      <c r="B279" s="65" t="s">
        <v>115</v>
      </c>
      <c r="C279" s="65" t="s">
        <v>25</v>
      </c>
      <c r="D279" s="55" t="s">
        <v>21</v>
      </c>
      <c r="E279" s="55" t="s">
        <v>71</v>
      </c>
      <c r="F279" s="55" t="s">
        <v>62</v>
      </c>
      <c r="G279" s="55"/>
      <c r="H279" s="55"/>
      <c r="I279" s="144">
        <f>I280</f>
        <v>9000</v>
      </c>
      <c r="J279" s="144">
        <f>J280</f>
        <v>4500</v>
      </c>
      <c r="K279" s="165">
        <f t="shared" si="10"/>
        <v>13500</v>
      </c>
    </row>
    <row r="280" spans="1:13" s="110" customFormat="1" ht="15.75" customHeight="1">
      <c r="A280" s="93" t="s">
        <v>155</v>
      </c>
      <c r="B280" s="70" t="s">
        <v>115</v>
      </c>
      <c r="C280" s="70" t="s">
        <v>25</v>
      </c>
      <c r="D280" s="38" t="s">
        <v>21</v>
      </c>
      <c r="E280" s="38" t="s">
        <v>71</v>
      </c>
      <c r="F280" s="38" t="s">
        <v>62</v>
      </c>
      <c r="G280" s="38" t="s">
        <v>119</v>
      </c>
      <c r="H280" s="38"/>
      <c r="I280" s="143">
        <v>9000</v>
      </c>
      <c r="J280" s="143">
        <v>4500</v>
      </c>
      <c r="K280" s="162">
        <f aca="true" t="shared" si="17" ref="K280:K361">I280+J280</f>
        <v>13500</v>
      </c>
      <c r="M280" s="110" t="s">
        <v>93</v>
      </c>
    </row>
    <row r="281" spans="1:11" s="110" customFormat="1" ht="16.5" customHeight="1">
      <c r="A281" s="59" t="s">
        <v>52</v>
      </c>
      <c r="B281" s="70" t="s">
        <v>115</v>
      </c>
      <c r="C281" s="70" t="s">
        <v>25</v>
      </c>
      <c r="D281" s="38" t="s">
        <v>21</v>
      </c>
      <c r="E281" s="38" t="s">
        <v>72</v>
      </c>
      <c r="F281" s="38"/>
      <c r="G281" s="38"/>
      <c r="H281" s="38"/>
      <c r="I281" s="143">
        <f>I282</f>
        <v>2000</v>
      </c>
      <c r="J281" s="143">
        <f>J282</f>
        <v>0</v>
      </c>
      <c r="K281" s="162">
        <f t="shared" si="17"/>
        <v>2000</v>
      </c>
    </row>
    <row r="282" spans="1:11" s="84" customFormat="1" ht="15" customHeight="1">
      <c r="A282" s="54" t="s">
        <v>64</v>
      </c>
      <c r="B282" s="65" t="s">
        <v>115</v>
      </c>
      <c r="C282" s="65" t="s">
        <v>25</v>
      </c>
      <c r="D282" s="55" t="s">
        <v>21</v>
      </c>
      <c r="E282" s="55" t="s">
        <v>72</v>
      </c>
      <c r="F282" s="55" t="s">
        <v>62</v>
      </c>
      <c r="G282" s="55"/>
      <c r="H282" s="55"/>
      <c r="I282" s="144">
        <f>I283</f>
        <v>2000</v>
      </c>
      <c r="J282" s="144">
        <f>J283</f>
        <v>0</v>
      </c>
      <c r="K282" s="165">
        <f t="shared" si="17"/>
        <v>2000</v>
      </c>
    </row>
    <row r="283" spans="1:11" s="84" customFormat="1" ht="16.5" customHeight="1">
      <c r="A283" s="93" t="s">
        <v>155</v>
      </c>
      <c r="B283" s="70" t="s">
        <v>115</v>
      </c>
      <c r="C283" s="70" t="s">
        <v>25</v>
      </c>
      <c r="D283" s="38" t="s">
        <v>21</v>
      </c>
      <c r="E283" s="38" t="s">
        <v>72</v>
      </c>
      <c r="F283" s="38" t="s">
        <v>62</v>
      </c>
      <c r="G283" s="38" t="s">
        <v>119</v>
      </c>
      <c r="H283" s="38"/>
      <c r="I283" s="143">
        <v>2000</v>
      </c>
      <c r="J283" s="143">
        <v>0</v>
      </c>
      <c r="K283" s="162">
        <f t="shared" si="17"/>
        <v>2000</v>
      </c>
    </row>
    <row r="284" spans="1:11" s="84" customFormat="1" ht="15" customHeight="1">
      <c r="A284" s="93" t="s">
        <v>51</v>
      </c>
      <c r="B284" s="70" t="s">
        <v>115</v>
      </c>
      <c r="C284" s="70" t="s">
        <v>25</v>
      </c>
      <c r="D284" s="38" t="s">
        <v>21</v>
      </c>
      <c r="E284" s="38" t="s">
        <v>73</v>
      </c>
      <c r="F284" s="38"/>
      <c r="G284" s="38"/>
      <c r="H284" s="38"/>
      <c r="I284" s="143">
        <f>I285</f>
        <v>500</v>
      </c>
      <c r="J284" s="143">
        <f>J285</f>
        <v>0</v>
      </c>
      <c r="K284" s="162">
        <f t="shared" si="17"/>
        <v>500</v>
      </c>
    </row>
    <row r="285" spans="1:11" s="84" customFormat="1" ht="17.25" customHeight="1">
      <c r="A285" s="54" t="s">
        <v>64</v>
      </c>
      <c r="B285" s="65" t="s">
        <v>115</v>
      </c>
      <c r="C285" s="65" t="s">
        <v>25</v>
      </c>
      <c r="D285" s="55" t="s">
        <v>21</v>
      </c>
      <c r="E285" s="55" t="s">
        <v>73</v>
      </c>
      <c r="F285" s="55" t="s">
        <v>62</v>
      </c>
      <c r="G285" s="55"/>
      <c r="H285" s="55"/>
      <c r="I285" s="144">
        <f>I286</f>
        <v>500</v>
      </c>
      <c r="J285" s="144">
        <f>J286</f>
        <v>0</v>
      </c>
      <c r="K285" s="165">
        <f t="shared" si="17"/>
        <v>500</v>
      </c>
    </row>
    <row r="286" spans="1:11" s="97" customFormat="1" ht="15.75" customHeight="1">
      <c r="A286" s="93" t="s">
        <v>155</v>
      </c>
      <c r="B286" s="70" t="s">
        <v>115</v>
      </c>
      <c r="C286" s="70" t="s">
        <v>25</v>
      </c>
      <c r="D286" s="38" t="s">
        <v>21</v>
      </c>
      <c r="E286" s="38" t="s">
        <v>73</v>
      </c>
      <c r="F286" s="38" t="s">
        <v>62</v>
      </c>
      <c r="G286" s="38" t="s">
        <v>119</v>
      </c>
      <c r="H286" s="38"/>
      <c r="I286" s="143">
        <v>500</v>
      </c>
      <c r="J286" s="143">
        <v>0</v>
      </c>
      <c r="K286" s="162">
        <f t="shared" si="17"/>
        <v>500</v>
      </c>
    </row>
    <row r="287" spans="1:11" s="84" customFormat="1" ht="33" customHeight="1">
      <c r="A287" s="93" t="s">
        <v>75</v>
      </c>
      <c r="B287" s="70" t="s">
        <v>115</v>
      </c>
      <c r="C287" s="70" t="s">
        <v>25</v>
      </c>
      <c r="D287" s="38" t="s">
        <v>21</v>
      </c>
      <c r="E287" s="38" t="s">
        <v>74</v>
      </c>
      <c r="F287" s="38"/>
      <c r="G287" s="38"/>
      <c r="H287" s="38"/>
      <c r="I287" s="143">
        <f>I288</f>
        <v>17500</v>
      </c>
      <c r="J287" s="143">
        <f>J288</f>
        <v>2332</v>
      </c>
      <c r="K287" s="162">
        <f t="shared" si="17"/>
        <v>19832</v>
      </c>
    </row>
    <row r="288" spans="1:11" s="84" customFormat="1" ht="15" customHeight="1">
      <c r="A288" s="54" t="s">
        <v>64</v>
      </c>
      <c r="B288" s="65" t="s">
        <v>115</v>
      </c>
      <c r="C288" s="65" t="s">
        <v>25</v>
      </c>
      <c r="D288" s="55" t="s">
        <v>21</v>
      </c>
      <c r="E288" s="55" t="s">
        <v>74</v>
      </c>
      <c r="F288" s="55" t="s">
        <v>62</v>
      </c>
      <c r="G288" s="55"/>
      <c r="H288" s="55"/>
      <c r="I288" s="144">
        <f>I289</f>
        <v>17500</v>
      </c>
      <c r="J288" s="144">
        <f>J289</f>
        <v>2332</v>
      </c>
      <c r="K288" s="165">
        <f t="shared" si="17"/>
        <v>19832</v>
      </c>
    </row>
    <row r="289" spans="1:11" s="84" customFormat="1" ht="18" customHeight="1">
      <c r="A289" s="93" t="s">
        <v>155</v>
      </c>
      <c r="B289" s="70" t="s">
        <v>115</v>
      </c>
      <c r="C289" s="70" t="s">
        <v>25</v>
      </c>
      <c r="D289" s="38" t="s">
        <v>21</v>
      </c>
      <c r="E289" s="38" t="s">
        <v>74</v>
      </c>
      <c r="F289" s="38" t="s">
        <v>62</v>
      </c>
      <c r="G289" s="38" t="s">
        <v>119</v>
      </c>
      <c r="H289" s="38"/>
      <c r="I289" s="143">
        <v>17500</v>
      </c>
      <c r="J289" s="143">
        <v>2332</v>
      </c>
      <c r="K289" s="162">
        <f t="shared" si="17"/>
        <v>19832</v>
      </c>
    </row>
    <row r="290" spans="1:11" s="84" customFormat="1" ht="60.75" customHeight="1">
      <c r="A290" s="93" t="s">
        <v>245</v>
      </c>
      <c r="B290" s="70" t="s">
        <v>115</v>
      </c>
      <c r="C290" s="70" t="s">
        <v>25</v>
      </c>
      <c r="D290" s="38" t="s">
        <v>21</v>
      </c>
      <c r="E290" s="38" t="s">
        <v>213</v>
      </c>
      <c r="F290" s="38"/>
      <c r="G290" s="38"/>
      <c r="H290" s="38"/>
      <c r="I290" s="143">
        <f>I291</f>
        <v>500</v>
      </c>
      <c r="J290" s="143">
        <f>J291</f>
        <v>0</v>
      </c>
      <c r="K290" s="162">
        <f t="shared" si="17"/>
        <v>500</v>
      </c>
    </row>
    <row r="291" spans="1:11" s="84" customFormat="1" ht="18" customHeight="1">
      <c r="A291" s="129" t="s">
        <v>64</v>
      </c>
      <c r="B291" s="65" t="s">
        <v>115</v>
      </c>
      <c r="C291" s="65" t="s">
        <v>25</v>
      </c>
      <c r="D291" s="55" t="s">
        <v>21</v>
      </c>
      <c r="E291" s="55" t="s">
        <v>213</v>
      </c>
      <c r="F291" s="55" t="s">
        <v>62</v>
      </c>
      <c r="G291" s="55"/>
      <c r="H291" s="55"/>
      <c r="I291" s="144">
        <f>I292</f>
        <v>500</v>
      </c>
      <c r="J291" s="144">
        <f>J292</f>
        <v>0</v>
      </c>
      <c r="K291" s="60">
        <f t="shared" si="17"/>
        <v>500</v>
      </c>
    </row>
    <row r="292" spans="1:11" s="84" customFormat="1" ht="18" customHeight="1">
      <c r="A292" s="93" t="s">
        <v>155</v>
      </c>
      <c r="B292" s="70" t="s">
        <v>115</v>
      </c>
      <c r="C292" s="70" t="s">
        <v>25</v>
      </c>
      <c r="D292" s="38" t="s">
        <v>21</v>
      </c>
      <c r="E292" s="38" t="s">
        <v>213</v>
      </c>
      <c r="F292" s="38" t="s">
        <v>62</v>
      </c>
      <c r="G292" s="38" t="s">
        <v>119</v>
      </c>
      <c r="H292" s="38"/>
      <c r="I292" s="143">
        <v>500</v>
      </c>
      <c r="J292" s="143">
        <v>0</v>
      </c>
      <c r="K292" s="56">
        <f t="shared" si="17"/>
        <v>500</v>
      </c>
    </row>
    <row r="293" spans="1:11" s="84" customFormat="1" ht="30" customHeight="1">
      <c r="A293" s="112" t="s">
        <v>152</v>
      </c>
      <c r="B293" s="37" t="s">
        <v>115</v>
      </c>
      <c r="C293" s="37" t="s">
        <v>25</v>
      </c>
      <c r="D293" s="37" t="s">
        <v>25</v>
      </c>
      <c r="E293" s="38"/>
      <c r="F293" s="38"/>
      <c r="G293" s="38"/>
      <c r="H293" s="38"/>
      <c r="I293" s="142">
        <f aca="true" t="shared" si="18" ref="I293:J295">I294</f>
        <v>309.6</v>
      </c>
      <c r="J293" s="142">
        <f t="shared" si="18"/>
        <v>0</v>
      </c>
      <c r="K293" s="57">
        <f t="shared" si="17"/>
        <v>309.6</v>
      </c>
    </row>
    <row r="294" spans="1:11" s="84" customFormat="1" ht="18" customHeight="1">
      <c r="A294" s="93" t="s">
        <v>169</v>
      </c>
      <c r="B294" s="55" t="s">
        <v>115</v>
      </c>
      <c r="C294" s="38" t="s">
        <v>25</v>
      </c>
      <c r="D294" s="38" t="s">
        <v>25</v>
      </c>
      <c r="E294" s="38" t="s">
        <v>170</v>
      </c>
      <c r="F294" s="38"/>
      <c r="G294" s="38"/>
      <c r="H294" s="38"/>
      <c r="I294" s="143">
        <f t="shared" si="18"/>
        <v>309.6</v>
      </c>
      <c r="J294" s="143">
        <f t="shared" si="18"/>
        <v>0</v>
      </c>
      <c r="K294" s="56">
        <f t="shared" si="17"/>
        <v>309.6</v>
      </c>
    </row>
    <row r="295" spans="1:11" s="84" customFormat="1" ht="16.5" customHeight="1">
      <c r="A295" s="54" t="s">
        <v>64</v>
      </c>
      <c r="B295" s="55" t="s">
        <v>115</v>
      </c>
      <c r="C295" s="55" t="s">
        <v>25</v>
      </c>
      <c r="D295" s="55" t="s">
        <v>25</v>
      </c>
      <c r="E295" s="55" t="s">
        <v>170</v>
      </c>
      <c r="F295" s="55" t="s">
        <v>62</v>
      </c>
      <c r="G295" s="55"/>
      <c r="H295" s="55"/>
      <c r="I295" s="144">
        <f t="shared" si="18"/>
        <v>309.6</v>
      </c>
      <c r="J295" s="144">
        <f t="shared" si="18"/>
        <v>0</v>
      </c>
      <c r="K295" s="60">
        <f t="shared" si="17"/>
        <v>309.6</v>
      </c>
    </row>
    <row r="296" spans="1:11" s="84" customFormat="1" ht="15" customHeight="1">
      <c r="A296" s="93" t="s">
        <v>155</v>
      </c>
      <c r="B296" s="55" t="s">
        <v>115</v>
      </c>
      <c r="C296" s="38" t="s">
        <v>25</v>
      </c>
      <c r="D296" s="38" t="s">
        <v>25</v>
      </c>
      <c r="E296" s="38" t="s">
        <v>170</v>
      </c>
      <c r="F296" s="38" t="s">
        <v>62</v>
      </c>
      <c r="G296" s="38" t="s">
        <v>119</v>
      </c>
      <c r="H296" s="38"/>
      <c r="I296" s="143">
        <v>309.6</v>
      </c>
      <c r="J296" s="143">
        <v>0</v>
      </c>
      <c r="K296" s="56">
        <f t="shared" si="17"/>
        <v>309.6</v>
      </c>
    </row>
    <row r="297" spans="1:11" s="84" customFormat="1" ht="18" customHeight="1">
      <c r="A297" s="112" t="s">
        <v>10</v>
      </c>
      <c r="B297" s="37" t="s">
        <v>115</v>
      </c>
      <c r="C297" s="37" t="s">
        <v>27</v>
      </c>
      <c r="D297" s="37"/>
      <c r="E297" s="37"/>
      <c r="F297" s="37"/>
      <c r="G297" s="37"/>
      <c r="H297" s="37"/>
      <c r="I297" s="142">
        <f>I309+I320+I302+I298</f>
        <v>94711.2</v>
      </c>
      <c r="J297" s="142">
        <f>J309+J320+J302+J298</f>
        <v>9495.3</v>
      </c>
      <c r="K297" s="57">
        <f t="shared" si="17"/>
        <v>104206.5</v>
      </c>
    </row>
    <row r="298" spans="1:11" s="84" customFormat="1" ht="18" customHeight="1">
      <c r="A298" s="112" t="s">
        <v>11</v>
      </c>
      <c r="B298" s="37" t="s">
        <v>115</v>
      </c>
      <c r="C298" s="37" t="s">
        <v>27</v>
      </c>
      <c r="D298" s="37" t="s">
        <v>20</v>
      </c>
      <c r="E298" s="37"/>
      <c r="F298" s="37"/>
      <c r="G298" s="37"/>
      <c r="H298" s="37"/>
      <c r="I298" s="142">
        <f>I299</f>
        <v>0</v>
      </c>
      <c r="J298" s="142">
        <f>J299</f>
        <v>1513.4</v>
      </c>
      <c r="K298" s="57">
        <f>K299</f>
        <v>1513.4</v>
      </c>
    </row>
    <row r="299" spans="1:11" s="84" customFormat="1" ht="31.5" customHeight="1">
      <c r="A299" s="93" t="s">
        <v>326</v>
      </c>
      <c r="B299" s="38" t="s">
        <v>115</v>
      </c>
      <c r="C299" s="38" t="s">
        <v>27</v>
      </c>
      <c r="D299" s="38" t="s">
        <v>20</v>
      </c>
      <c r="E299" s="38" t="s">
        <v>325</v>
      </c>
      <c r="F299" s="38"/>
      <c r="G299" s="38"/>
      <c r="H299" s="38"/>
      <c r="I299" s="143">
        <f>I300</f>
        <v>0</v>
      </c>
      <c r="J299" s="143">
        <f>J300</f>
        <v>1513.4</v>
      </c>
      <c r="K299" s="56">
        <f>I299+J299</f>
        <v>1513.4</v>
      </c>
    </row>
    <row r="300" spans="1:11" s="84" customFormat="1" ht="15.75" customHeight="1">
      <c r="A300" s="129" t="s">
        <v>64</v>
      </c>
      <c r="B300" s="55" t="s">
        <v>115</v>
      </c>
      <c r="C300" s="55" t="s">
        <v>27</v>
      </c>
      <c r="D300" s="55" t="s">
        <v>20</v>
      </c>
      <c r="E300" s="55" t="s">
        <v>325</v>
      </c>
      <c r="F300" s="55" t="s">
        <v>62</v>
      </c>
      <c r="G300" s="55"/>
      <c r="H300" s="55"/>
      <c r="I300" s="144">
        <f>I301</f>
        <v>0</v>
      </c>
      <c r="J300" s="144">
        <f>J301</f>
        <v>1513.4</v>
      </c>
      <c r="K300" s="60">
        <f>K301</f>
        <v>1513.4</v>
      </c>
    </row>
    <row r="301" spans="1:11" s="84" customFormat="1" ht="16.5" customHeight="1">
      <c r="A301" s="93" t="s">
        <v>155</v>
      </c>
      <c r="B301" s="38" t="s">
        <v>115</v>
      </c>
      <c r="C301" s="38" t="s">
        <v>27</v>
      </c>
      <c r="D301" s="38" t="s">
        <v>20</v>
      </c>
      <c r="E301" s="38" t="s">
        <v>325</v>
      </c>
      <c r="F301" s="38" t="s">
        <v>62</v>
      </c>
      <c r="G301" s="38" t="s">
        <v>119</v>
      </c>
      <c r="H301" s="38"/>
      <c r="I301" s="143">
        <v>0</v>
      </c>
      <c r="J301" s="143">
        <v>1513.4</v>
      </c>
      <c r="K301" s="56">
        <f>I301+J301</f>
        <v>1513.4</v>
      </c>
    </row>
    <row r="302" spans="1:11" s="84" customFormat="1" ht="18" customHeight="1">
      <c r="A302" s="112" t="s">
        <v>12</v>
      </c>
      <c r="B302" s="37" t="s">
        <v>115</v>
      </c>
      <c r="C302" s="37" t="s">
        <v>27</v>
      </c>
      <c r="D302" s="37" t="s">
        <v>26</v>
      </c>
      <c r="E302" s="37"/>
      <c r="F302" s="37"/>
      <c r="G302" s="37"/>
      <c r="H302" s="37"/>
      <c r="I302" s="142">
        <f>I303+I306</f>
        <v>56476</v>
      </c>
      <c r="J302" s="142">
        <f>J303+J306</f>
        <v>-7074.1</v>
      </c>
      <c r="K302" s="57">
        <f>I302+J302</f>
        <v>49401.9</v>
      </c>
    </row>
    <row r="303" spans="1:11" s="84" customFormat="1" ht="30" customHeight="1">
      <c r="A303" s="192" t="s">
        <v>291</v>
      </c>
      <c r="B303" s="38" t="s">
        <v>115</v>
      </c>
      <c r="C303" s="38" t="s">
        <v>27</v>
      </c>
      <c r="D303" s="38" t="s">
        <v>26</v>
      </c>
      <c r="E303" s="38" t="s">
        <v>290</v>
      </c>
      <c r="F303" s="38"/>
      <c r="G303" s="38"/>
      <c r="H303" s="38"/>
      <c r="I303" s="143">
        <f>I304</f>
        <v>50000</v>
      </c>
      <c r="J303" s="143">
        <f>J304</f>
        <v>-10600</v>
      </c>
      <c r="K303" s="56">
        <f>I303+J303</f>
        <v>39400</v>
      </c>
    </row>
    <row r="304" spans="1:11" s="84" customFormat="1" ht="15.75" customHeight="1">
      <c r="A304" s="129" t="s">
        <v>64</v>
      </c>
      <c r="B304" s="55" t="s">
        <v>115</v>
      </c>
      <c r="C304" s="55" t="s">
        <v>27</v>
      </c>
      <c r="D304" s="55" t="s">
        <v>26</v>
      </c>
      <c r="E304" s="55" t="s">
        <v>290</v>
      </c>
      <c r="F304" s="55" t="s">
        <v>62</v>
      </c>
      <c r="G304" s="55"/>
      <c r="H304" s="55"/>
      <c r="I304" s="144">
        <f>I305</f>
        <v>50000</v>
      </c>
      <c r="J304" s="144">
        <f>J305</f>
        <v>-10600</v>
      </c>
      <c r="K304" s="60">
        <f>K305</f>
        <v>39400</v>
      </c>
    </row>
    <row r="305" spans="1:11" s="84" customFormat="1" ht="16.5" customHeight="1">
      <c r="A305" s="93" t="s">
        <v>156</v>
      </c>
      <c r="B305" s="38" t="s">
        <v>115</v>
      </c>
      <c r="C305" s="38" t="s">
        <v>27</v>
      </c>
      <c r="D305" s="38" t="s">
        <v>26</v>
      </c>
      <c r="E305" s="38" t="s">
        <v>290</v>
      </c>
      <c r="F305" s="38" t="s">
        <v>62</v>
      </c>
      <c r="G305" s="38" t="s">
        <v>120</v>
      </c>
      <c r="H305" s="38"/>
      <c r="I305" s="143">
        <v>50000</v>
      </c>
      <c r="J305" s="143">
        <v>-10600</v>
      </c>
      <c r="K305" s="56">
        <f>I305+J305</f>
        <v>39400</v>
      </c>
    </row>
    <row r="306" spans="1:11" s="84" customFormat="1" ht="31.5" customHeight="1">
      <c r="A306" s="192" t="s">
        <v>291</v>
      </c>
      <c r="B306" s="38" t="s">
        <v>115</v>
      </c>
      <c r="C306" s="38" t="s">
        <v>27</v>
      </c>
      <c r="D306" s="38" t="s">
        <v>26</v>
      </c>
      <c r="E306" s="38" t="s">
        <v>292</v>
      </c>
      <c r="F306" s="38"/>
      <c r="G306" s="38"/>
      <c r="H306" s="38"/>
      <c r="I306" s="143">
        <f>I307</f>
        <v>6476</v>
      </c>
      <c r="J306" s="143">
        <f>J307</f>
        <v>3525.9</v>
      </c>
      <c r="K306" s="56">
        <f>I306+J306</f>
        <v>10001.9</v>
      </c>
    </row>
    <row r="307" spans="1:11" s="84" customFormat="1" ht="16.5" customHeight="1">
      <c r="A307" s="129" t="s">
        <v>64</v>
      </c>
      <c r="B307" s="55" t="s">
        <v>115</v>
      </c>
      <c r="C307" s="55" t="s">
        <v>27</v>
      </c>
      <c r="D307" s="55" t="s">
        <v>26</v>
      </c>
      <c r="E307" s="55" t="s">
        <v>292</v>
      </c>
      <c r="F307" s="55" t="s">
        <v>62</v>
      </c>
      <c r="G307" s="55"/>
      <c r="H307" s="55"/>
      <c r="I307" s="144">
        <f>I308</f>
        <v>6476</v>
      </c>
      <c r="J307" s="144">
        <f>J308</f>
        <v>3525.9</v>
      </c>
      <c r="K307" s="60">
        <f>K308</f>
        <v>10001.9</v>
      </c>
    </row>
    <row r="308" spans="1:11" s="84" customFormat="1" ht="16.5" customHeight="1">
      <c r="A308" s="93" t="s">
        <v>155</v>
      </c>
      <c r="B308" s="38" t="s">
        <v>115</v>
      </c>
      <c r="C308" s="38" t="s">
        <v>27</v>
      </c>
      <c r="D308" s="38" t="s">
        <v>26</v>
      </c>
      <c r="E308" s="38" t="s">
        <v>292</v>
      </c>
      <c r="F308" s="38" t="s">
        <v>62</v>
      </c>
      <c r="G308" s="38" t="s">
        <v>119</v>
      </c>
      <c r="H308" s="38"/>
      <c r="I308" s="143">
        <v>6476</v>
      </c>
      <c r="J308" s="143">
        <v>3525.9</v>
      </c>
      <c r="K308" s="56">
        <f>I308+J308</f>
        <v>10001.9</v>
      </c>
    </row>
    <row r="309" spans="1:11" s="84" customFormat="1" ht="18" customHeight="1">
      <c r="A309" s="112" t="s">
        <v>13</v>
      </c>
      <c r="B309" s="37" t="s">
        <v>115</v>
      </c>
      <c r="C309" s="37" t="s">
        <v>27</v>
      </c>
      <c r="D309" s="37" t="s">
        <v>27</v>
      </c>
      <c r="E309" s="37"/>
      <c r="F309" s="37"/>
      <c r="G309" s="37"/>
      <c r="H309" s="37"/>
      <c r="I309" s="142">
        <f>I310</f>
        <v>235.2</v>
      </c>
      <c r="J309" s="142">
        <f>J310</f>
        <v>6</v>
      </c>
      <c r="K309" s="57">
        <f t="shared" si="17"/>
        <v>241.2</v>
      </c>
    </row>
    <row r="310" spans="1:11" s="84" customFormat="1" ht="18" customHeight="1">
      <c r="A310" s="93" t="s">
        <v>215</v>
      </c>
      <c r="B310" s="38" t="s">
        <v>115</v>
      </c>
      <c r="C310" s="38" t="s">
        <v>27</v>
      </c>
      <c r="D310" s="38" t="s">
        <v>27</v>
      </c>
      <c r="E310" s="38" t="s">
        <v>100</v>
      </c>
      <c r="F310" s="38"/>
      <c r="G310" s="38"/>
      <c r="H310" s="38"/>
      <c r="I310" s="143">
        <f>I311+I314+I317</f>
        <v>235.2</v>
      </c>
      <c r="J310" s="143">
        <f>J311+J314+J317</f>
        <v>6</v>
      </c>
      <c r="K310" s="56">
        <f t="shared" si="17"/>
        <v>241.2</v>
      </c>
    </row>
    <row r="311" spans="1:11" s="84" customFormat="1" ht="33" customHeight="1">
      <c r="A311" s="93" t="s">
        <v>237</v>
      </c>
      <c r="B311" s="55" t="s">
        <v>115</v>
      </c>
      <c r="C311" s="38" t="s">
        <v>27</v>
      </c>
      <c r="D311" s="38" t="s">
        <v>27</v>
      </c>
      <c r="E311" s="38" t="s">
        <v>214</v>
      </c>
      <c r="F311" s="38"/>
      <c r="G311" s="38"/>
      <c r="H311" s="38"/>
      <c r="I311" s="143">
        <f>I312</f>
        <v>105</v>
      </c>
      <c r="J311" s="143">
        <f>J312</f>
        <v>6</v>
      </c>
      <c r="K311" s="56">
        <f t="shared" si="17"/>
        <v>111</v>
      </c>
    </row>
    <row r="312" spans="1:11" s="84" customFormat="1" ht="18" customHeight="1">
      <c r="A312" s="129" t="s">
        <v>64</v>
      </c>
      <c r="B312" s="55" t="s">
        <v>115</v>
      </c>
      <c r="C312" s="55" t="s">
        <v>27</v>
      </c>
      <c r="D312" s="55" t="s">
        <v>27</v>
      </c>
      <c r="E312" s="55" t="s">
        <v>214</v>
      </c>
      <c r="F312" s="55" t="s">
        <v>62</v>
      </c>
      <c r="G312" s="55"/>
      <c r="H312" s="55"/>
      <c r="I312" s="144">
        <f>I313</f>
        <v>105</v>
      </c>
      <c r="J312" s="144">
        <f>J313</f>
        <v>6</v>
      </c>
      <c r="K312" s="60">
        <f t="shared" si="17"/>
        <v>111</v>
      </c>
    </row>
    <row r="313" spans="1:11" s="84" customFormat="1" ht="18" customHeight="1">
      <c r="A313" s="93" t="s">
        <v>155</v>
      </c>
      <c r="B313" s="38" t="s">
        <v>115</v>
      </c>
      <c r="C313" s="38" t="s">
        <v>27</v>
      </c>
      <c r="D313" s="38" t="s">
        <v>27</v>
      </c>
      <c r="E313" s="38" t="s">
        <v>214</v>
      </c>
      <c r="F313" s="38" t="s">
        <v>62</v>
      </c>
      <c r="G313" s="38" t="s">
        <v>119</v>
      </c>
      <c r="H313" s="38"/>
      <c r="I313" s="143">
        <v>105</v>
      </c>
      <c r="J313" s="143">
        <v>6</v>
      </c>
      <c r="K313" s="56">
        <f t="shared" si="17"/>
        <v>111</v>
      </c>
    </row>
    <row r="314" spans="1:11" s="84" customFormat="1" ht="62.25" customHeight="1">
      <c r="A314" s="93" t="s">
        <v>233</v>
      </c>
      <c r="B314" s="38" t="s">
        <v>115</v>
      </c>
      <c r="C314" s="38" t="s">
        <v>27</v>
      </c>
      <c r="D314" s="38" t="s">
        <v>27</v>
      </c>
      <c r="E314" s="38" t="s">
        <v>201</v>
      </c>
      <c r="F314" s="38"/>
      <c r="G314" s="38"/>
      <c r="H314" s="38"/>
      <c r="I314" s="143">
        <f>I315</f>
        <v>30.2</v>
      </c>
      <c r="J314" s="143">
        <f>J315</f>
        <v>0</v>
      </c>
      <c r="K314" s="56">
        <f t="shared" si="17"/>
        <v>30.2</v>
      </c>
    </row>
    <row r="315" spans="1:11" s="84" customFormat="1" ht="15" customHeight="1">
      <c r="A315" s="129" t="s">
        <v>64</v>
      </c>
      <c r="B315" s="55" t="s">
        <v>115</v>
      </c>
      <c r="C315" s="55" t="s">
        <v>27</v>
      </c>
      <c r="D315" s="55" t="s">
        <v>27</v>
      </c>
      <c r="E315" s="55" t="s">
        <v>201</v>
      </c>
      <c r="F315" s="55" t="s">
        <v>62</v>
      </c>
      <c r="G315" s="55"/>
      <c r="H315" s="55"/>
      <c r="I315" s="144">
        <f>I316</f>
        <v>30.2</v>
      </c>
      <c r="J315" s="144">
        <f>J316</f>
        <v>0</v>
      </c>
      <c r="K315" s="165">
        <f t="shared" si="17"/>
        <v>30.2</v>
      </c>
    </row>
    <row r="316" spans="1:11" s="84" customFormat="1" ht="18" customHeight="1">
      <c r="A316" s="93" t="s">
        <v>155</v>
      </c>
      <c r="B316" s="38" t="s">
        <v>115</v>
      </c>
      <c r="C316" s="38" t="s">
        <v>27</v>
      </c>
      <c r="D316" s="38" t="s">
        <v>27</v>
      </c>
      <c r="E316" s="38" t="s">
        <v>201</v>
      </c>
      <c r="F316" s="38" t="s">
        <v>62</v>
      </c>
      <c r="G316" s="38" t="s">
        <v>119</v>
      </c>
      <c r="H316" s="38"/>
      <c r="I316" s="143">
        <v>30.2</v>
      </c>
      <c r="J316" s="143">
        <v>0</v>
      </c>
      <c r="K316" s="162">
        <f t="shared" si="17"/>
        <v>30.2</v>
      </c>
    </row>
    <row r="317" spans="1:11" s="84" customFormat="1" ht="47.25" customHeight="1">
      <c r="A317" s="93" t="s">
        <v>232</v>
      </c>
      <c r="B317" s="38" t="s">
        <v>115</v>
      </c>
      <c r="C317" s="38" t="s">
        <v>27</v>
      </c>
      <c r="D317" s="38" t="s">
        <v>27</v>
      </c>
      <c r="E317" s="38" t="s">
        <v>190</v>
      </c>
      <c r="F317" s="38"/>
      <c r="G317" s="38"/>
      <c r="H317" s="38"/>
      <c r="I317" s="143">
        <f>I318</f>
        <v>100</v>
      </c>
      <c r="J317" s="143">
        <f>J318</f>
        <v>0</v>
      </c>
      <c r="K317" s="162">
        <f t="shared" si="17"/>
        <v>100</v>
      </c>
    </row>
    <row r="318" spans="1:11" s="84" customFormat="1" ht="18" customHeight="1">
      <c r="A318" s="129" t="s">
        <v>64</v>
      </c>
      <c r="B318" s="55" t="s">
        <v>115</v>
      </c>
      <c r="C318" s="55" t="s">
        <v>27</v>
      </c>
      <c r="D318" s="55" t="s">
        <v>27</v>
      </c>
      <c r="E318" s="55" t="s">
        <v>190</v>
      </c>
      <c r="F318" s="55" t="s">
        <v>62</v>
      </c>
      <c r="G318" s="55"/>
      <c r="H318" s="55"/>
      <c r="I318" s="144">
        <f>I319</f>
        <v>100</v>
      </c>
      <c r="J318" s="144">
        <f>J319</f>
        <v>0</v>
      </c>
      <c r="K318" s="60">
        <f t="shared" si="17"/>
        <v>100</v>
      </c>
    </row>
    <row r="319" spans="1:11" s="84" customFormat="1" ht="18" customHeight="1">
      <c r="A319" s="93" t="s">
        <v>155</v>
      </c>
      <c r="B319" s="38" t="s">
        <v>115</v>
      </c>
      <c r="C319" s="38" t="s">
        <v>27</v>
      </c>
      <c r="D319" s="38" t="s">
        <v>27</v>
      </c>
      <c r="E319" s="38" t="s">
        <v>190</v>
      </c>
      <c r="F319" s="38" t="s">
        <v>62</v>
      </c>
      <c r="G319" s="38" t="s">
        <v>119</v>
      </c>
      <c r="H319" s="38"/>
      <c r="I319" s="143">
        <v>100</v>
      </c>
      <c r="J319" s="143">
        <v>0</v>
      </c>
      <c r="K319" s="56">
        <f t="shared" si="17"/>
        <v>100</v>
      </c>
    </row>
    <row r="320" spans="1:11" s="84" customFormat="1" ht="18" customHeight="1">
      <c r="A320" s="112" t="s">
        <v>14</v>
      </c>
      <c r="B320" s="37" t="s">
        <v>115</v>
      </c>
      <c r="C320" s="37" t="s">
        <v>27</v>
      </c>
      <c r="D320" s="37" t="s">
        <v>22</v>
      </c>
      <c r="E320" s="37"/>
      <c r="F320" s="37"/>
      <c r="G320" s="37"/>
      <c r="H320" s="37"/>
      <c r="I320" s="142">
        <f>I321</f>
        <v>38000</v>
      </c>
      <c r="J320" s="143">
        <f>J322+J324</f>
        <v>15050</v>
      </c>
      <c r="K320" s="57">
        <f t="shared" si="17"/>
        <v>53050</v>
      </c>
    </row>
    <row r="321" spans="1:11" s="84" customFormat="1" ht="48" customHeight="1">
      <c r="A321" s="93" t="s">
        <v>230</v>
      </c>
      <c r="B321" s="38" t="s">
        <v>115</v>
      </c>
      <c r="C321" s="38" t="s">
        <v>27</v>
      </c>
      <c r="D321" s="38" t="s">
        <v>22</v>
      </c>
      <c r="E321" s="38" t="s">
        <v>278</v>
      </c>
      <c r="F321" s="38"/>
      <c r="G321" s="38"/>
      <c r="H321" s="38"/>
      <c r="I321" s="143">
        <f>I323+I325</f>
        <v>38000</v>
      </c>
      <c r="J321" s="143">
        <f>J323+J325</f>
        <v>15050</v>
      </c>
      <c r="K321" s="143">
        <f>K323+K325</f>
        <v>53050</v>
      </c>
    </row>
    <row r="322" spans="1:11" s="84" customFormat="1" ht="17.25" customHeight="1">
      <c r="A322" s="129" t="s">
        <v>64</v>
      </c>
      <c r="B322" s="55" t="s">
        <v>115</v>
      </c>
      <c r="C322" s="55" t="s">
        <v>27</v>
      </c>
      <c r="D322" s="55" t="s">
        <v>22</v>
      </c>
      <c r="E322" s="55" t="s">
        <v>273</v>
      </c>
      <c r="F322" s="55" t="s">
        <v>62</v>
      </c>
      <c r="G322" s="55"/>
      <c r="H322" s="55"/>
      <c r="I322" s="144">
        <f>I323</f>
        <v>35000</v>
      </c>
      <c r="J322" s="144">
        <f>J323</f>
        <v>15050</v>
      </c>
      <c r="K322" s="60">
        <f>K323</f>
        <v>50050</v>
      </c>
    </row>
    <row r="323" spans="1:11" s="84" customFormat="1" ht="20.25" customHeight="1">
      <c r="A323" s="93" t="s">
        <v>156</v>
      </c>
      <c r="B323" s="38" t="s">
        <v>115</v>
      </c>
      <c r="C323" s="38" t="s">
        <v>27</v>
      </c>
      <c r="D323" s="38" t="s">
        <v>22</v>
      </c>
      <c r="E323" s="38" t="s">
        <v>273</v>
      </c>
      <c r="F323" s="38" t="s">
        <v>62</v>
      </c>
      <c r="G323" s="38" t="s">
        <v>120</v>
      </c>
      <c r="H323" s="38"/>
      <c r="I323" s="143">
        <v>35000</v>
      </c>
      <c r="J323" s="143">
        <v>15050</v>
      </c>
      <c r="K323" s="56">
        <f>I323+J323</f>
        <v>50050</v>
      </c>
    </row>
    <row r="324" spans="1:11" s="84" customFormat="1" ht="18" customHeight="1">
      <c r="A324" s="129" t="s">
        <v>64</v>
      </c>
      <c r="B324" s="55" t="s">
        <v>115</v>
      </c>
      <c r="C324" s="55" t="s">
        <v>27</v>
      </c>
      <c r="D324" s="55" t="s">
        <v>22</v>
      </c>
      <c r="E324" s="55" t="s">
        <v>208</v>
      </c>
      <c r="F324" s="55" t="s">
        <v>62</v>
      </c>
      <c r="G324" s="55"/>
      <c r="H324" s="55"/>
      <c r="I324" s="144">
        <f>I325</f>
        <v>3000</v>
      </c>
      <c r="J324" s="144">
        <f>J325</f>
        <v>0</v>
      </c>
      <c r="K324" s="60">
        <f t="shared" si="17"/>
        <v>3000</v>
      </c>
    </row>
    <row r="325" spans="1:11" s="84" customFormat="1" ht="15.75" customHeight="1">
      <c r="A325" s="93" t="s">
        <v>155</v>
      </c>
      <c r="B325" s="38" t="s">
        <v>115</v>
      </c>
      <c r="C325" s="38" t="s">
        <v>27</v>
      </c>
      <c r="D325" s="38" t="s">
        <v>22</v>
      </c>
      <c r="E325" s="38" t="s">
        <v>208</v>
      </c>
      <c r="F325" s="38" t="s">
        <v>62</v>
      </c>
      <c r="G325" s="38" t="s">
        <v>119</v>
      </c>
      <c r="H325" s="38"/>
      <c r="I325" s="143">
        <v>3000</v>
      </c>
      <c r="J325" s="143">
        <v>0</v>
      </c>
      <c r="K325" s="162">
        <f t="shared" si="17"/>
        <v>3000</v>
      </c>
    </row>
    <row r="326" spans="1:11" s="84" customFormat="1" ht="15.75" customHeight="1">
      <c r="A326" s="112" t="s">
        <v>149</v>
      </c>
      <c r="B326" s="37" t="s">
        <v>115</v>
      </c>
      <c r="C326" s="37" t="s">
        <v>24</v>
      </c>
      <c r="D326" s="37"/>
      <c r="E326" s="37"/>
      <c r="F326" s="37"/>
      <c r="G326" s="37"/>
      <c r="H326" s="37"/>
      <c r="I326" s="142">
        <f aca="true" t="shared" si="19" ref="I326:K327">I327</f>
        <v>0</v>
      </c>
      <c r="J326" s="142">
        <f t="shared" si="19"/>
        <v>566.9</v>
      </c>
      <c r="K326" s="68">
        <f t="shared" si="19"/>
        <v>566.9</v>
      </c>
    </row>
    <row r="327" spans="1:11" s="84" customFormat="1" ht="15.75" customHeight="1">
      <c r="A327" s="112" t="s">
        <v>15</v>
      </c>
      <c r="B327" s="37" t="s">
        <v>115</v>
      </c>
      <c r="C327" s="37" t="s">
        <v>24</v>
      </c>
      <c r="D327" s="37" t="s">
        <v>20</v>
      </c>
      <c r="E327" s="37"/>
      <c r="F327" s="37"/>
      <c r="G327" s="37"/>
      <c r="H327" s="37"/>
      <c r="I327" s="142">
        <f t="shared" si="19"/>
        <v>0</v>
      </c>
      <c r="J327" s="142">
        <f t="shared" si="19"/>
        <v>566.9</v>
      </c>
      <c r="K327" s="68">
        <f t="shared" si="19"/>
        <v>566.9</v>
      </c>
    </row>
    <row r="328" spans="1:11" s="84" customFormat="1" ht="29.25" customHeight="1">
      <c r="A328" s="93" t="s">
        <v>203</v>
      </c>
      <c r="B328" s="38" t="s">
        <v>115</v>
      </c>
      <c r="C328" s="38" t="s">
        <v>24</v>
      </c>
      <c r="D328" s="38" t="s">
        <v>20</v>
      </c>
      <c r="E328" s="38" t="s">
        <v>92</v>
      </c>
      <c r="F328" s="38"/>
      <c r="G328" s="38"/>
      <c r="H328" s="38"/>
      <c r="I328" s="143">
        <f>I329</f>
        <v>0</v>
      </c>
      <c r="J328" s="143">
        <f>J329</f>
        <v>566.9</v>
      </c>
      <c r="K328" s="162">
        <f>I328+J328</f>
        <v>566.9</v>
      </c>
    </row>
    <row r="329" spans="1:11" s="84" customFormat="1" ht="15.75" customHeight="1">
      <c r="A329" s="129" t="s">
        <v>64</v>
      </c>
      <c r="B329" s="55" t="s">
        <v>115</v>
      </c>
      <c r="C329" s="55" t="s">
        <v>24</v>
      </c>
      <c r="D329" s="55" t="s">
        <v>20</v>
      </c>
      <c r="E329" s="55" t="s">
        <v>92</v>
      </c>
      <c r="F329" s="55" t="s">
        <v>62</v>
      </c>
      <c r="G329" s="55"/>
      <c r="H329" s="55"/>
      <c r="I329" s="144">
        <f>I330</f>
        <v>0</v>
      </c>
      <c r="J329" s="144">
        <f>J330</f>
        <v>566.9</v>
      </c>
      <c r="K329" s="165">
        <f>K330</f>
        <v>566.9</v>
      </c>
    </row>
    <row r="330" spans="1:11" s="84" customFormat="1" ht="15.75" customHeight="1">
      <c r="A330" s="93" t="s">
        <v>155</v>
      </c>
      <c r="B330" s="38" t="s">
        <v>115</v>
      </c>
      <c r="C330" s="38" t="s">
        <v>24</v>
      </c>
      <c r="D330" s="38" t="s">
        <v>20</v>
      </c>
      <c r="E330" s="38" t="s">
        <v>92</v>
      </c>
      <c r="F330" s="38" t="s">
        <v>62</v>
      </c>
      <c r="G330" s="38" t="s">
        <v>119</v>
      </c>
      <c r="H330" s="38"/>
      <c r="I330" s="143">
        <v>0</v>
      </c>
      <c r="J330" s="143">
        <v>566.9</v>
      </c>
      <c r="K330" s="162">
        <f>I330+J330</f>
        <v>566.9</v>
      </c>
    </row>
    <row r="331" spans="1:11" s="84" customFormat="1" ht="18" customHeight="1">
      <c r="A331" s="111" t="s">
        <v>16</v>
      </c>
      <c r="B331" s="37" t="s">
        <v>115</v>
      </c>
      <c r="C331" s="37" t="s">
        <v>45</v>
      </c>
      <c r="D331" s="37"/>
      <c r="E331" s="37"/>
      <c r="F331" s="37"/>
      <c r="G331" s="37"/>
      <c r="H331" s="37"/>
      <c r="I331" s="147">
        <f>I332+I336+I346+I362</f>
        <v>11958.5</v>
      </c>
      <c r="J331" s="147">
        <f>J332+J336+J346+J362</f>
        <v>18</v>
      </c>
      <c r="K331" s="68">
        <f t="shared" si="17"/>
        <v>11976.5</v>
      </c>
    </row>
    <row r="332" spans="1:11" s="84" customFormat="1" ht="18" customHeight="1">
      <c r="A332" s="58" t="s">
        <v>17</v>
      </c>
      <c r="B332" s="37" t="s">
        <v>115</v>
      </c>
      <c r="C332" s="37">
        <v>10</v>
      </c>
      <c r="D332" s="37" t="s">
        <v>20</v>
      </c>
      <c r="E332" s="37"/>
      <c r="F332" s="37"/>
      <c r="G332" s="37"/>
      <c r="H332" s="37"/>
      <c r="I332" s="142">
        <f aca="true" t="shared" si="20" ref="I332:J334">I333</f>
        <v>3375.6</v>
      </c>
      <c r="J332" s="142">
        <f t="shared" si="20"/>
        <v>0</v>
      </c>
      <c r="K332" s="68">
        <f t="shared" si="17"/>
        <v>3375.6</v>
      </c>
    </row>
    <row r="333" spans="1:11" s="84" customFormat="1" ht="29.25" customHeight="1">
      <c r="A333" s="59" t="s">
        <v>263</v>
      </c>
      <c r="B333" s="38" t="s">
        <v>115</v>
      </c>
      <c r="C333" s="38">
        <v>10</v>
      </c>
      <c r="D333" s="38" t="s">
        <v>20</v>
      </c>
      <c r="E333" s="38" t="s">
        <v>86</v>
      </c>
      <c r="F333" s="55"/>
      <c r="G333" s="55"/>
      <c r="H333" s="55"/>
      <c r="I333" s="143">
        <f t="shared" si="20"/>
        <v>3375.6</v>
      </c>
      <c r="J333" s="143">
        <f t="shared" si="20"/>
        <v>0</v>
      </c>
      <c r="K333" s="162">
        <f t="shared" si="17"/>
        <v>3375.6</v>
      </c>
    </row>
    <row r="334" spans="1:11" s="84" customFormat="1" ht="18" customHeight="1">
      <c r="A334" s="54" t="s">
        <v>87</v>
      </c>
      <c r="B334" s="55" t="s">
        <v>115</v>
      </c>
      <c r="C334" s="55">
        <v>10</v>
      </c>
      <c r="D334" s="55" t="s">
        <v>20</v>
      </c>
      <c r="E334" s="55" t="s">
        <v>86</v>
      </c>
      <c r="F334" s="55" t="s">
        <v>42</v>
      </c>
      <c r="G334" s="55"/>
      <c r="H334" s="55"/>
      <c r="I334" s="144">
        <f t="shared" si="20"/>
        <v>3375.6</v>
      </c>
      <c r="J334" s="144">
        <f t="shared" si="20"/>
        <v>0</v>
      </c>
      <c r="K334" s="165">
        <f t="shared" si="17"/>
        <v>3375.6</v>
      </c>
    </row>
    <row r="335" spans="1:11" s="84" customFormat="1" ht="17.25" customHeight="1">
      <c r="A335" s="93" t="s">
        <v>155</v>
      </c>
      <c r="B335" s="38" t="s">
        <v>115</v>
      </c>
      <c r="C335" s="38">
        <v>10</v>
      </c>
      <c r="D335" s="38" t="s">
        <v>20</v>
      </c>
      <c r="E335" s="38" t="s">
        <v>86</v>
      </c>
      <c r="F335" s="38" t="s">
        <v>42</v>
      </c>
      <c r="G335" s="38" t="s">
        <v>119</v>
      </c>
      <c r="H335" s="38"/>
      <c r="I335" s="143">
        <v>3375.6</v>
      </c>
      <c r="J335" s="143">
        <v>0</v>
      </c>
      <c r="K335" s="162">
        <f t="shared" si="17"/>
        <v>3375.6</v>
      </c>
    </row>
    <row r="336" spans="1:11" s="84" customFormat="1" ht="18" customHeight="1">
      <c r="A336" s="58" t="s">
        <v>41</v>
      </c>
      <c r="B336" s="37" t="s">
        <v>115</v>
      </c>
      <c r="C336" s="37" t="s">
        <v>45</v>
      </c>
      <c r="D336" s="37" t="s">
        <v>21</v>
      </c>
      <c r="E336" s="37"/>
      <c r="F336" s="37"/>
      <c r="G336" s="37"/>
      <c r="H336" s="37"/>
      <c r="I336" s="142">
        <f>I337+I340+I343</f>
        <v>318</v>
      </c>
      <c r="J336" s="142">
        <f>J337+J340+J343</f>
        <v>0</v>
      </c>
      <c r="K336" s="68">
        <f t="shared" si="17"/>
        <v>318</v>
      </c>
    </row>
    <row r="337" spans="1:11" s="84" customFormat="1" ht="30" customHeight="1">
      <c r="A337" s="59" t="s">
        <v>204</v>
      </c>
      <c r="B337" s="38" t="s">
        <v>115</v>
      </c>
      <c r="C337" s="38" t="s">
        <v>45</v>
      </c>
      <c r="D337" s="38" t="s">
        <v>21</v>
      </c>
      <c r="E337" s="38" t="s">
        <v>96</v>
      </c>
      <c r="F337" s="38"/>
      <c r="G337" s="38"/>
      <c r="H337" s="38"/>
      <c r="I337" s="143">
        <f>I338</f>
        <v>200</v>
      </c>
      <c r="J337" s="143">
        <f>J338</f>
        <v>0</v>
      </c>
      <c r="K337" s="162">
        <f t="shared" si="17"/>
        <v>200</v>
      </c>
    </row>
    <row r="338" spans="1:11" s="84" customFormat="1" ht="17.25" customHeight="1">
      <c r="A338" s="54" t="s">
        <v>87</v>
      </c>
      <c r="B338" s="55" t="s">
        <v>115</v>
      </c>
      <c r="C338" s="55" t="s">
        <v>45</v>
      </c>
      <c r="D338" s="55" t="s">
        <v>21</v>
      </c>
      <c r="E338" s="55" t="s">
        <v>96</v>
      </c>
      <c r="F338" s="55" t="s">
        <v>42</v>
      </c>
      <c r="G338" s="55"/>
      <c r="H338" s="55"/>
      <c r="I338" s="144">
        <f>I339</f>
        <v>200</v>
      </c>
      <c r="J338" s="144">
        <f>J339</f>
        <v>0</v>
      </c>
      <c r="K338" s="165">
        <f t="shared" si="17"/>
        <v>200</v>
      </c>
    </row>
    <row r="339" spans="1:11" s="84" customFormat="1" ht="18" customHeight="1">
      <c r="A339" s="93" t="s">
        <v>155</v>
      </c>
      <c r="B339" s="38" t="s">
        <v>115</v>
      </c>
      <c r="C339" s="38" t="s">
        <v>45</v>
      </c>
      <c r="D339" s="38" t="s">
        <v>21</v>
      </c>
      <c r="E339" s="38" t="s">
        <v>96</v>
      </c>
      <c r="F339" s="38" t="s">
        <v>42</v>
      </c>
      <c r="G339" s="38" t="s">
        <v>119</v>
      </c>
      <c r="H339" s="38"/>
      <c r="I339" s="143">
        <v>200</v>
      </c>
      <c r="J339" s="143">
        <v>0</v>
      </c>
      <c r="K339" s="162">
        <f t="shared" si="17"/>
        <v>200</v>
      </c>
    </row>
    <row r="340" spans="1:11" s="84" customFormat="1" ht="83.25" customHeight="1">
      <c r="A340" s="156" t="s">
        <v>252</v>
      </c>
      <c r="B340" s="38" t="s">
        <v>115</v>
      </c>
      <c r="C340" s="38" t="s">
        <v>45</v>
      </c>
      <c r="D340" s="38" t="s">
        <v>21</v>
      </c>
      <c r="E340" s="38" t="s">
        <v>251</v>
      </c>
      <c r="F340" s="38"/>
      <c r="G340" s="38"/>
      <c r="H340" s="38"/>
      <c r="I340" s="143">
        <f>I341</f>
        <v>70</v>
      </c>
      <c r="J340" s="143">
        <f>J341</f>
        <v>0</v>
      </c>
      <c r="K340" s="162">
        <f t="shared" si="17"/>
        <v>70</v>
      </c>
    </row>
    <row r="341" spans="1:11" s="84" customFormat="1" ht="18" customHeight="1">
      <c r="A341" s="129" t="s">
        <v>87</v>
      </c>
      <c r="B341" s="55" t="s">
        <v>115</v>
      </c>
      <c r="C341" s="55" t="s">
        <v>45</v>
      </c>
      <c r="D341" s="55" t="s">
        <v>21</v>
      </c>
      <c r="E341" s="55" t="s">
        <v>251</v>
      </c>
      <c r="F341" s="55" t="s">
        <v>42</v>
      </c>
      <c r="G341" s="55"/>
      <c r="H341" s="55"/>
      <c r="I341" s="144">
        <f>I342</f>
        <v>70</v>
      </c>
      <c r="J341" s="144">
        <f>J342</f>
        <v>0</v>
      </c>
      <c r="K341" s="165">
        <f t="shared" si="17"/>
        <v>70</v>
      </c>
    </row>
    <row r="342" spans="1:11" s="84" customFormat="1" ht="16.5" customHeight="1">
      <c r="A342" s="93" t="s">
        <v>155</v>
      </c>
      <c r="B342" s="38" t="s">
        <v>115</v>
      </c>
      <c r="C342" s="38" t="s">
        <v>45</v>
      </c>
      <c r="D342" s="38" t="s">
        <v>21</v>
      </c>
      <c r="E342" s="38" t="s">
        <v>251</v>
      </c>
      <c r="F342" s="38" t="s">
        <v>42</v>
      </c>
      <c r="G342" s="38" t="s">
        <v>119</v>
      </c>
      <c r="H342" s="38"/>
      <c r="I342" s="143">
        <v>70</v>
      </c>
      <c r="J342" s="143">
        <v>0</v>
      </c>
      <c r="K342" s="162">
        <f t="shared" si="17"/>
        <v>70</v>
      </c>
    </row>
    <row r="343" spans="1:11" s="84" customFormat="1" ht="30.75" customHeight="1">
      <c r="A343" s="156" t="s">
        <v>253</v>
      </c>
      <c r="B343" s="38" t="s">
        <v>115</v>
      </c>
      <c r="C343" s="38" t="s">
        <v>45</v>
      </c>
      <c r="D343" s="38" t="s">
        <v>21</v>
      </c>
      <c r="E343" s="38" t="s">
        <v>254</v>
      </c>
      <c r="F343" s="38"/>
      <c r="G343" s="38"/>
      <c r="H343" s="38"/>
      <c r="I343" s="143">
        <f>I344</f>
        <v>48</v>
      </c>
      <c r="J343" s="143">
        <f>J344</f>
        <v>0</v>
      </c>
      <c r="K343" s="56">
        <f t="shared" si="17"/>
        <v>48</v>
      </c>
    </row>
    <row r="344" spans="1:11" s="84" customFormat="1" ht="13.5" customHeight="1">
      <c r="A344" s="129" t="s">
        <v>87</v>
      </c>
      <c r="B344" s="55" t="s">
        <v>115</v>
      </c>
      <c r="C344" s="55" t="s">
        <v>45</v>
      </c>
      <c r="D344" s="55" t="s">
        <v>21</v>
      </c>
      <c r="E344" s="55" t="s">
        <v>254</v>
      </c>
      <c r="F344" s="55" t="s">
        <v>42</v>
      </c>
      <c r="G344" s="55"/>
      <c r="H344" s="55"/>
      <c r="I344" s="144">
        <f>I345</f>
        <v>48</v>
      </c>
      <c r="J344" s="144">
        <f>J345</f>
        <v>0</v>
      </c>
      <c r="K344" s="60">
        <f t="shared" si="17"/>
        <v>48</v>
      </c>
    </row>
    <row r="345" spans="1:11" s="97" customFormat="1" ht="15.75">
      <c r="A345" s="93" t="s">
        <v>155</v>
      </c>
      <c r="B345" s="38" t="s">
        <v>115</v>
      </c>
      <c r="C345" s="38" t="s">
        <v>45</v>
      </c>
      <c r="D345" s="38" t="s">
        <v>21</v>
      </c>
      <c r="E345" s="38" t="s">
        <v>254</v>
      </c>
      <c r="F345" s="38" t="s">
        <v>42</v>
      </c>
      <c r="G345" s="38" t="s">
        <v>119</v>
      </c>
      <c r="H345" s="38"/>
      <c r="I345" s="143">
        <v>48</v>
      </c>
      <c r="J345" s="143">
        <v>0</v>
      </c>
      <c r="K345" s="56">
        <f t="shared" si="17"/>
        <v>48</v>
      </c>
    </row>
    <row r="346" spans="1:11" s="84" customFormat="1" ht="15.75">
      <c r="A346" s="58" t="s">
        <v>171</v>
      </c>
      <c r="B346" s="37" t="s">
        <v>115</v>
      </c>
      <c r="C346" s="37" t="s">
        <v>45</v>
      </c>
      <c r="D346" s="37" t="s">
        <v>23</v>
      </c>
      <c r="E346" s="37"/>
      <c r="F346" s="74"/>
      <c r="G346" s="74"/>
      <c r="H346" s="74"/>
      <c r="I346" s="142">
        <f>I347+I350+I353+I356+I359</f>
        <v>7103.4</v>
      </c>
      <c r="J346" s="142">
        <f>J347+J350+J353+J356+J359</f>
        <v>0</v>
      </c>
      <c r="K346" s="57">
        <f t="shared" si="17"/>
        <v>7103.4</v>
      </c>
    </row>
    <row r="347" spans="1:11" s="84" customFormat="1" ht="48.75" customHeight="1">
      <c r="A347" s="59" t="s">
        <v>89</v>
      </c>
      <c r="B347" s="38" t="s">
        <v>115</v>
      </c>
      <c r="C347" s="38" t="s">
        <v>45</v>
      </c>
      <c r="D347" s="38" t="s">
        <v>23</v>
      </c>
      <c r="E347" s="38" t="s">
        <v>88</v>
      </c>
      <c r="F347" s="55"/>
      <c r="G347" s="55"/>
      <c r="H347" s="55"/>
      <c r="I347" s="143">
        <f>I348</f>
        <v>117.8</v>
      </c>
      <c r="J347" s="143">
        <f>J348</f>
        <v>0</v>
      </c>
      <c r="K347" s="56">
        <f t="shared" si="17"/>
        <v>117.8</v>
      </c>
    </row>
    <row r="348" spans="1:11" s="84" customFormat="1" ht="17.25" customHeight="1">
      <c r="A348" s="54" t="s">
        <v>87</v>
      </c>
      <c r="B348" s="55" t="s">
        <v>115</v>
      </c>
      <c r="C348" s="55" t="s">
        <v>45</v>
      </c>
      <c r="D348" s="55" t="s">
        <v>23</v>
      </c>
      <c r="E348" s="55" t="s">
        <v>88</v>
      </c>
      <c r="F348" s="55" t="s">
        <v>42</v>
      </c>
      <c r="G348" s="55"/>
      <c r="H348" s="55"/>
      <c r="I348" s="144">
        <f>I349</f>
        <v>117.8</v>
      </c>
      <c r="J348" s="144">
        <f>J349</f>
        <v>0</v>
      </c>
      <c r="K348" s="60">
        <f t="shared" si="17"/>
        <v>117.8</v>
      </c>
    </row>
    <row r="349" spans="1:11" s="84" customFormat="1" ht="15.75">
      <c r="A349" s="93" t="s">
        <v>156</v>
      </c>
      <c r="B349" s="38" t="s">
        <v>115</v>
      </c>
      <c r="C349" s="38" t="s">
        <v>45</v>
      </c>
      <c r="D349" s="38" t="s">
        <v>23</v>
      </c>
      <c r="E349" s="38" t="s">
        <v>88</v>
      </c>
      <c r="F349" s="38" t="s">
        <v>42</v>
      </c>
      <c r="G349" s="38" t="s">
        <v>120</v>
      </c>
      <c r="H349" s="38"/>
      <c r="I349" s="143">
        <v>117.8</v>
      </c>
      <c r="J349" s="143">
        <v>0</v>
      </c>
      <c r="K349" s="56">
        <f t="shared" si="17"/>
        <v>117.8</v>
      </c>
    </row>
    <row r="350" spans="1:11" s="84" customFormat="1" ht="142.5" customHeight="1">
      <c r="A350" s="140" t="s">
        <v>243</v>
      </c>
      <c r="B350" s="38" t="s">
        <v>115</v>
      </c>
      <c r="C350" s="38" t="s">
        <v>45</v>
      </c>
      <c r="D350" s="38" t="s">
        <v>23</v>
      </c>
      <c r="E350" s="38" t="s">
        <v>189</v>
      </c>
      <c r="F350" s="38"/>
      <c r="G350" s="38"/>
      <c r="H350" s="38"/>
      <c r="I350" s="143">
        <f>I351</f>
        <v>162.7</v>
      </c>
      <c r="J350" s="143">
        <f>J351</f>
        <v>0</v>
      </c>
      <c r="K350" s="56">
        <f t="shared" si="17"/>
        <v>162.7</v>
      </c>
    </row>
    <row r="351" spans="1:11" s="84" customFormat="1" ht="19.5" customHeight="1">
      <c r="A351" s="54" t="s">
        <v>87</v>
      </c>
      <c r="B351" s="55" t="s">
        <v>115</v>
      </c>
      <c r="C351" s="55" t="s">
        <v>45</v>
      </c>
      <c r="D351" s="55" t="s">
        <v>23</v>
      </c>
      <c r="E351" s="55" t="s">
        <v>189</v>
      </c>
      <c r="F351" s="55" t="s">
        <v>42</v>
      </c>
      <c r="G351" s="55"/>
      <c r="H351" s="55"/>
      <c r="I351" s="144">
        <f>I352</f>
        <v>162.7</v>
      </c>
      <c r="J351" s="144">
        <f>J352</f>
        <v>0</v>
      </c>
      <c r="K351" s="165">
        <f t="shared" si="17"/>
        <v>162.7</v>
      </c>
    </row>
    <row r="352" spans="1:11" s="84" customFormat="1" ht="15.75" customHeight="1">
      <c r="A352" s="93" t="s">
        <v>156</v>
      </c>
      <c r="B352" s="38" t="s">
        <v>115</v>
      </c>
      <c r="C352" s="38" t="s">
        <v>45</v>
      </c>
      <c r="D352" s="38" t="s">
        <v>23</v>
      </c>
      <c r="E352" s="38" t="s">
        <v>189</v>
      </c>
      <c r="F352" s="38" t="s">
        <v>42</v>
      </c>
      <c r="G352" s="38" t="s">
        <v>120</v>
      </c>
      <c r="H352" s="38"/>
      <c r="I352" s="143">
        <v>162.7</v>
      </c>
      <c r="J352" s="143">
        <v>0</v>
      </c>
      <c r="K352" s="162">
        <f t="shared" si="17"/>
        <v>162.7</v>
      </c>
    </row>
    <row r="353" spans="1:11" s="84" customFormat="1" ht="48" customHeight="1">
      <c r="A353" s="59" t="s">
        <v>186</v>
      </c>
      <c r="B353" s="38" t="s">
        <v>115</v>
      </c>
      <c r="C353" s="38" t="s">
        <v>45</v>
      </c>
      <c r="D353" s="38" t="s">
        <v>23</v>
      </c>
      <c r="E353" s="38" t="s">
        <v>187</v>
      </c>
      <c r="F353" s="55"/>
      <c r="G353" s="55"/>
      <c r="H353" s="55"/>
      <c r="I353" s="143">
        <f>I354</f>
        <v>6622.9</v>
      </c>
      <c r="J353" s="143">
        <f>J354</f>
        <v>0</v>
      </c>
      <c r="K353" s="56">
        <f t="shared" si="17"/>
        <v>6622.9</v>
      </c>
    </row>
    <row r="354" spans="1:11" s="97" customFormat="1" ht="18" customHeight="1">
      <c r="A354" s="54" t="s">
        <v>87</v>
      </c>
      <c r="B354" s="55" t="s">
        <v>115</v>
      </c>
      <c r="C354" s="55">
        <v>10</v>
      </c>
      <c r="D354" s="55" t="s">
        <v>23</v>
      </c>
      <c r="E354" s="55" t="s">
        <v>187</v>
      </c>
      <c r="F354" s="55" t="s">
        <v>42</v>
      </c>
      <c r="G354" s="55"/>
      <c r="H354" s="55"/>
      <c r="I354" s="144">
        <f>I355</f>
        <v>6622.9</v>
      </c>
      <c r="J354" s="144">
        <f>J355</f>
        <v>0</v>
      </c>
      <c r="K354" s="60">
        <f t="shared" si="17"/>
        <v>6622.9</v>
      </c>
    </row>
    <row r="355" spans="1:11" s="97" customFormat="1" ht="18" customHeight="1">
      <c r="A355" s="93" t="s">
        <v>156</v>
      </c>
      <c r="B355" s="38" t="s">
        <v>115</v>
      </c>
      <c r="C355" s="38" t="s">
        <v>45</v>
      </c>
      <c r="D355" s="38" t="s">
        <v>23</v>
      </c>
      <c r="E355" s="38" t="s">
        <v>187</v>
      </c>
      <c r="F355" s="38" t="s">
        <v>42</v>
      </c>
      <c r="G355" s="38" t="s">
        <v>120</v>
      </c>
      <c r="H355" s="38"/>
      <c r="I355" s="143">
        <v>6622.9</v>
      </c>
      <c r="J355" s="143">
        <v>0</v>
      </c>
      <c r="K355" s="56">
        <f t="shared" si="17"/>
        <v>6622.9</v>
      </c>
    </row>
    <row r="356" spans="1:11" s="97" customFormat="1" ht="60" customHeight="1">
      <c r="A356" s="93" t="s">
        <v>219</v>
      </c>
      <c r="B356" s="38" t="s">
        <v>115</v>
      </c>
      <c r="C356" s="38" t="s">
        <v>45</v>
      </c>
      <c r="D356" s="38" t="s">
        <v>23</v>
      </c>
      <c r="E356" s="38" t="s">
        <v>200</v>
      </c>
      <c r="F356" s="38"/>
      <c r="G356" s="38"/>
      <c r="H356" s="38"/>
      <c r="I356" s="143">
        <f>I357</f>
        <v>50</v>
      </c>
      <c r="J356" s="143">
        <f>J357</f>
        <v>0</v>
      </c>
      <c r="K356" s="56">
        <f t="shared" si="17"/>
        <v>50</v>
      </c>
    </row>
    <row r="357" spans="1:11" s="97" customFormat="1" ht="18" customHeight="1">
      <c r="A357" s="129" t="s">
        <v>87</v>
      </c>
      <c r="B357" s="55" t="s">
        <v>115</v>
      </c>
      <c r="C357" s="55" t="s">
        <v>45</v>
      </c>
      <c r="D357" s="55" t="s">
        <v>23</v>
      </c>
      <c r="E357" s="55" t="s">
        <v>200</v>
      </c>
      <c r="F357" s="55" t="s">
        <v>42</v>
      </c>
      <c r="G357" s="55"/>
      <c r="H357" s="55"/>
      <c r="I357" s="144">
        <f>I358</f>
        <v>50</v>
      </c>
      <c r="J357" s="144">
        <f>J358</f>
        <v>0</v>
      </c>
      <c r="K357" s="60">
        <f t="shared" si="17"/>
        <v>50</v>
      </c>
    </row>
    <row r="358" spans="1:11" s="97" customFormat="1" ht="19.5" customHeight="1">
      <c r="A358" s="93" t="s">
        <v>156</v>
      </c>
      <c r="B358" s="38" t="s">
        <v>115</v>
      </c>
      <c r="C358" s="38" t="s">
        <v>45</v>
      </c>
      <c r="D358" s="38" t="s">
        <v>23</v>
      </c>
      <c r="E358" s="38" t="s">
        <v>200</v>
      </c>
      <c r="F358" s="38" t="s">
        <v>42</v>
      </c>
      <c r="G358" s="38" t="s">
        <v>120</v>
      </c>
      <c r="H358" s="38"/>
      <c r="I358" s="143">
        <v>50</v>
      </c>
      <c r="J358" s="143">
        <v>0</v>
      </c>
      <c r="K358" s="56">
        <f t="shared" si="17"/>
        <v>50</v>
      </c>
    </row>
    <row r="359" spans="1:11" s="97" customFormat="1" ht="66" customHeight="1">
      <c r="A359" s="93" t="s">
        <v>227</v>
      </c>
      <c r="B359" s="38" t="s">
        <v>115</v>
      </c>
      <c r="C359" s="38" t="s">
        <v>45</v>
      </c>
      <c r="D359" s="38" t="s">
        <v>23</v>
      </c>
      <c r="E359" s="38" t="s">
        <v>185</v>
      </c>
      <c r="F359" s="38"/>
      <c r="G359" s="38"/>
      <c r="H359" s="38"/>
      <c r="I359" s="143">
        <f>I360</f>
        <v>150</v>
      </c>
      <c r="J359" s="143">
        <f>J360</f>
        <v>0</v>
      </c>
      <c r="K359" s="162">
        <f t="shared" si="17"/>
        <v>150</v>
      </c>
    </row>
    <row r="360" spans="1:11" s="97" customFormat="1" ht="18" customHeight="1">
      <c r="A360" s="54" t="s">
        <v>87</v>
      </c>
      <c r="B360" s="55" t="s">
        <v>115</v>
      </c>
      <c r="C360" s="55" t="s">
        <v>45</v>
      </c>
      <c r="D360" s="55" t="s">
        <v>23</v>
      </c>
      <c r="E360" s="55" t="s">
        <v>185</v>
      </c>
      <c r="F360" s="55" t="s">
        <v>42</v>
      </c>
      <c r="G360" s="55"/>
      <c r="H360" s="55"/>
      <c r="I360" s="144">
        <f>I361</f>
        <v>150</v>
      </c>
      <c r="J360" s="144">
        <f>J361</f>
        <v>0</v>
      </c>
      <c r="K360" s="165">
        <f t="shared" si="17"/>
        <v>150</v>
      </c>
    </row>
    <row r="361" spans="1:11" s="97" customFormat="1" ht="17.25" customHeight="1">
      <c r="A361" s="93" t="s">
        <v>156</v>
      </c>
      <c r="B361" s="38" t="s">
        <v>115</v>
      </c>
      <c r="C361" s="38" t="s">
        <v>45</v>
      </c>
      <c r="D361" s="38" t="s">
        <v>23</v>
      </c>
      <c r="E361" s="38" t="s">
        <v>185</v>
      </c>
      <c r="F361" s="38" t="s">
        <v>42</v>
      </c>
      <c r="G361" s="38" t="s">
        <v>120</v>
      </c>
      <c r="H361" s="38"/>
      <c r="I361" s="143">
        <v>150</v>
      </c>
      <c r="J361" s="143">
        <v>0</v>
      </c>
      <c r="K361" s="162">
        <f t="shared" si="17"/>
        <v>150</v>
      </c>
    </row>
    <row r="362" spans="1:11" s="97" customFormat="1" ht="15" customHeight="1">
      <c r="A362" s="58" t="s">
        <v>18</v>
      </c>
      <c r="B362" s="37" t="s">
        <v>115</v>
      </c>
      <c r="C362" s="37" t="s">
        <v>45</v>
      </c>
      <c r="D362" s="37" t="s">
        <v>28</v>
      </c>
      <c r="E362" s="37"/>
      <c r="F362" s="74" t="s">
        <v>93</v>
      </c>
      <c r="G362" s="74"/>
      <c r="H362" s="74"/>
      <c r="I362" s="142">
        <f>I366+I363</f>
        <v>1161.5</v>
      </c>
      <c r="J362" s="142">
        <f>J366+J363</f>
        <v>18</v>
      </c>
      <c r="K362" s="68">
        <f aca="true" t="shared" si="21" ref="K362:K473">I362+J362</f>
        <v>1179.5</v>
      </c>
    </row>
    <row r="363" spans="1:11" s="97" customFormat="1" ht="15" customHeight="1">
      <c r="A363" s="59" t="s">
        <v>33</v>
      </c>
      <c r="B363" s="38" t="s">
        <v>115</v>
      </c>
      <c r="C363" s="38" t="s">
        <v>45</v>
      </c>
      <c r="D363" s="38" t="s">
        <v>28</v>
      </c>
      <c r="E363" s="38" t="s">
        <v>61</v>
      </c>
      <c r="F363" s="38"/>
      <c r="G363" s="38"/>
      <c r="H363" s="38"/>
      <c r="I363" s="143">
        <f>I364</f>
        <v>0</v>
      </c>
      <c r="J363" s="143">
        <f>J364</f>
        <v>18</v>
      </c>
      <c r="K363" s="162">
        <f>I363+J363</f>
        <v>18</v>
      </c>
    </row>
    <row r="364" spans="1:11" s="97" customFormat="1" ht="30.75" customHeight="1">
      <c r="A364" s="54" t="s">
        <v>58</v>
      </c>
      <c r="B364" s="55" t="s">
        <v>115</v>
      </c>
      <c r="C364" s="55" t="s">
        <v>45</v>
      </c>
      <c r="D364" s="55" t="s">
        <v>28</v>
      </c>
      <c r="E364" s="55" t="s">
        <v>61</v>
      </c>
      <c r="F364" s="55" t="s">
        <v>180</v>
      </c>
      <c r="G364" s="55"/>
      <c r="H364" s="55"/>
      <c r="I364" s="144">
        <f>I365</f>
        <v>0</v>
      </c>
      <c r="J364" s="144">
        <f>J365</f>
        <v>18</v>
      </c>
      <c r="K364" s="165">
        <f>K365</f>
        <v>18</v>
      </c>
    </row>
    <row r="365" spans="1:11" s="97" customFormat="1" ht="15" customHeight="1">
      <c r="A365" s="59" t="s">
        <v>155</v>
      </c>
      <c r="B365" s="38" t="s">
        <v>115</v>
      </c>
      <c r="C365" s="38" t="s">
        <v>45</v>
      </c>
      <c r="D365" s="38" t="s">
        <v>28</v>
      </c>
      <c r="E365" s="38" t="s">
        <v>61</v>
      </c>
      <c r="F365" s="38" t="s">
        <v>180</v>
      </c>
      <c r="G365" s="38" t="s">
        <v>119</v>
      </c>
      <c r="H365" s="38"/>
      <c r="I365" s="143">
        <v>0</v>
      </c>
      <c r="J365" s="143">
        <v>18</v>
      </c>
      <c r="K365" s="162">
        <f>I365+J365</f>
        <v>18</v>
      </c>
    </row>
    <row r="366" spans="1:11" s="102" customFormat="1" ht="30.75" customHeight="1">
      <c r="A366" s="59" t="s">
        <v>220</v>
      </c>
      <c r="B366" s="38" t="s">
        <v>115</v>
      </c>
      <c r="C366" s="38">
        <v>10</v>
      </c>
      <c r="D366" s="38" t="s">
        <v>28</v>
      </c>
      <c r="E366" s="38" t="s">
        <v>144</v>
      </c>
      <c r="F366" s="38"/>
      <c r="G366" s="38"/>
      <c r="H366" s="38"/>
      <c r="I366" s="143">
        <f>I367</f>
        <v>1161.5</v>
      </c>
      <c r="J366" s="143">
        <f>J367</f>
        <v>0</v>
      </c>
      <c r="K366" s="162">
        <f t="shared" si="21"/>
        <v>1161.5</v>
      </c>
    </row>
    <row r="367" spans="1:11" s="102" customFormat="1" ht="30.75" customHeight="1">
      <c r="A367" s="54" t="s">
        <v>58</v>
      </c>
      <c r="B367" s="55" t="s">
        <v>115</v>
      </c>
      <c r="C367" s="55">
        <v>10</v>
      </c>
      <c r="D367" s="55" t="s">
        <v>28</v>
      </c>
      <c r="E367" s="55" t="s">
        <v>144</v>
      </c>
      <c r="F367" s="55" t="s">
        <v>180</v>
      </c>
      <c r="G367" s="55"/>
      <c r="H367" s="55"/>
      <c r="I367" s="144">
        <f>I368</f>
        <v>1161.5</v>
      </c>
      <c r="J367" s="144">
        <f>J368</f>
        <v>0</v>
      </c>
      <c r="K367" s="165">
        <f t="shared" si="21"/>
        <v>1161.5</v>
      </c>
    </row>
    <row r="368" spans="1:11" s="102" customFormat="1" ht="17.25" customHeight="1">
      <c r="A368" s="93" t="s">
        <v>156</v>
      </c>
      <c r="B368" s="38" t="s">
        <v>115</v>
      </c>
      <c r="C368" s="38">
        <v>10</v>
      </c>
      <c r="D368" s="38" t="s">
        <v>28</v>
      </c>
      <c r="E368" s="38" t="s">
        <v>144</v>
      </c>
      <c r="F368" s="38" t="s">
        <v>180</v>
      </c>
      <c r="G368" s="38" t="s">
        <v>120</v>
      </c>
      <c r="H368" s="38"/>
      <c r="I368" s="143">
        <v>1161.5</v>
      </c>
      <c r="J368" s="143">
        <v>0</v>
      </c>
      <c r="K368" s="162">
        <f t="shared" si="21"/>
        <v>1161.5</v>
      </c>
    </row>
    <row r="369" spans="1:11" s="102" customFormat="1" ht="30.75" customHeight="1">
      <c r="A369" s="58" t="s">
        <v>173</v>
      </c>
      <c r="B369" s="37" t="s">
        <v>192</v>
      </c>
      <c r="C369" s="37"/>
      <c r="D369" s="37"/>
      <c r="E369" s="37"/>
      <c r="F369" s="37"/>
      <c r="G369" s="37"/>
      <c r="H369" s="37"/>
      <c r="I369" s="57">
        <f>I382+I375+I370</f>
        <v>39661.3</v>
      </c>
      <c r="J369" s="57">
        <f>J382+J375+J370</f>
        <v>1016.7</v>
      </c>
      <c r="K369" s="68">
        <f t="shared" si="21"/>
        <v>40678</v>
      </c>
    </row>
    <row r="370" spans="1:11" s="102" customFormat="1" ht="19.5" customHeight="1">
      <c r="A370" s="58" t="s">
        <v>6</v>
      </c>
      <c r="B370" s="37" t="s">
        <v>192</v>
      </c>
      <c r="C370" s="37" t="s">
        <v>23</v>
      </c>
      <c r="D370" s="37"/>
      <c r="E370" s="37"/>
      <c r="F370" s="37"/>
      <c r="G370" s="37"/>
      <c r="H370" s="37"/>
      <c r="I370" s="57">
        <f aca="true" t="shared" si="22" ref="I370:J373">I371</f>
        <v>0</v>
      </c>
      <c r="J370" s="57">
        <f t="shared" si="22"/>
        <v>9.6</v>
      </c>
      <c r="K370" s="68">
        <f>I370+J370</f>
        <v>9.6</v>
      </c>
    </row>
    <row r="371" spans="1:11" s="102" customFormat="1" ht="18.75" customHeight="1">
      <c r="A371" s="59" t="s">
        <v>165</v>
      </c>
      <c r="B371" s="38" t="s">
        <v>192</v>
      </c>
      <c r="C371" s="38" t="s">
        <v>23</v>
      </c>
      <c r="D371" s="38" t="s">
        <v>20</v>
      </c>
      <c r="E371" s="38"/>
      <c r="F371" s="38"/>
      <c r="G371" s="38"/>
      <c r="H371" s="38"/>
      <c r="I371" s="56">
        <f t="shared" si="22"/>
        <v>0</v>
      </c>
      <c r="J371" s="56">
        <f t="shared" si="22"/>
        <v>9.6</v>
      </c>
      <c r="K371" s="56">
        <f>K372</f>
        <v>9.6</v>
      </c>
    </row>
    <row r="372" spans="1:11" s="102" customFormat="1" ht="30.75" customHeight="1">
      <c r="A372" s="59" t="s">
        <v>244</v>
      </c>
      <c r="B372" s="38" t="s">
        <v>192</v>
      </c>
      <c r="C372" s="38" t="s">
        <v>23</v>
      </c>
      <c r="D372" s="38" t="s">
        <v>20</v>
      </c>
      <c r="E372" s="38" t="s">
        <v>164</v>
      </c>
      <c r="F372" s="38"/>
      <c r="G372" s="38"/>
      <c r="H372" s="38"/>
      <c r="I372" s="56">
        <f t="shared" si="22"/>
        <v>0</v>
      </c>
      <c r="J372" s="56">
        <f t="shared" si="22"/>
        <v>9.6</v>
      </c>
      <c r="K372" s="56">
        <f>K373</f>
        <v>9.6</v>
      </c>
    </row>
    <row r="373" spans="1:11" s="102" customFormat="1" ht="63" customHeight="1">
      <c r="A373" s="54" t="s">
        <v>177</v>
      </c>
      <c r="B373" s="55" t="s">
        <v>192</v>
      </c>
      <c r="C373" s="55" t="s">
        <v>23</v>
      </c>
      <c r="D373" s="55" t="s">
        <v>20</v>
      </c>
      <c r="E373" s="55" t="s">
        <v>164</v>
      </c>
      <c r="F373" s="55" t="s">
        <v>184</v>
      </c>
      <c r="G373" s="55"/>
      <c r="H373" s="55"/>
      <c r="I373" s="60">
        <f t="shared" si="22"/>
        <v>0</v>
      </c>
      <c r="J373" s="60">
        <f t="shared" si="22"/>
        <v>9.6</v>
      </c>
      <c r="K373" s="60">
        <f>K374</f>
        <v>9.6</v>
      </c>
    </row>
    <row r="374" spans="1:11" s="102" customFormat="1" ht="18.75" customHeight="1">
      <c r="A374" s="59" t="s">
        <v>155</v>
      </c>
      <c r="B374" s="38" t="s">
        <v>192</v>
      </c>
      <c r="C374" s="38" t="s">
        <v>23</v>
      </c>
      <c r="D374" s="38" t="s">
        <v>20</v>
      </c>
      <c r="E374" s="38" t="s">
        <v>164</v>
      </c>
      <c r="F374" s="38" t="s">
        <v>184</v>
      </c>
      <c r="G374" s="38" t="s">
        <v>119</v>
      </c>
      <c r="H374" s="38"/>
      <c r="I374" s="56">
        <v>0</v>
      </c>
      <c r="J374" s="56">
        <v>9.6</v>
      </c>
      <c r="K374" s="56">
        <f>I374+J374</f>
        <v>9.6</v>
      </c>
    </row>
    <row r="375" spans="1:11" s="102" customFormat="1" ht="15.75" customHeight="1">
      <c r="A375" s="58" t="s">
        <v>10</v>
      </c>
      <c r="B375" s="37" t="s">
        <v>192</v>
      </c>
      <c r="C375" s="37" t="s">
        <v>27</v>
      </c>
      <c r="D375" s="38"/>
      <c r="E375" s="38"/>
      <c r="F375" s="38"/>
      <c r="G375" s="38"/>
      <c r="H375" s="38"/>
      <c r="I375" s="57">
        <f>I376</f>
        <v>17432.2</v>
      </c>
      <c r="J375" s="57">
        <f>J376</f>
        <v>0</v>
      </c>
      <c r="K375" s="68">
        <f t="shared" si="21"/>
        <v>17432.2</v>
      </c>
    </row>
    <row r="376" spans="1:11" s="103" customFormat="1" ht="18.75" customHeight="1">
      <c r="A376" s="58" t="s">
        <v>12</v>
      </c>
      <c r="B376" s="37" t="s">
        <v>192</v>
      </c>
      <c r="C376" s="37" t="s">
        <v>27</v>
      </c>
      <c r="D376" s="37" t="s">
        <v>26</v>
      </c>
      <c r="E376" s="37"/>
      <c r="F376" s="37"/>
      <c r="G376" s="37"/>
      <c r="H376" s="37"/>
      <c r="I376" s="57">
        <f>I377</f>
        <v>17432.2</v>
      </c>
      <c r="J376" s="57">
        <f>J377</f>
        <v>0</v>
      </c>
      <c r="K376" s="68">
        <f t="shared" si="21"/>
        <v>17432.2</v>
      </c>
    </row>
    <row r="377" spans="1:11" s="102" customFormat="1" ht="15.75" customHeight="1">
      <c r="A377" s="59" t="s">
        <v>35</v>
      </c>
      <c r="B377" s="38" t="s">
        <v>192</v>
      </c>
      <c r="C377" s="38" t="s">
        <v>27</v>
      </c>
      <c r="D377" s="38" t="s">
        <v>26</v>
      </c>
      <c r="E377" s="38" t="s">
        <v>78</v>
      </c>
      <c r="F377" s="55"/>
      <c r="G377" s="55"/>
      <c r="H377" s="55"/>
      <c r="I377" s="143">
        <f>I378+I380</f>
        <v>17432.2</v>
      </c>
      <c r="J377" s="143">
        <f>J378+J380</f>
        <v>0</v>
      </c>
      <c r="K377" s="162">
        <f t="shared" si="21"/>
        <v>17432.2</v>
      </c>
    </row>
    <row r="378" spans="1:11" s="102" customFormat="1" ht="62.25" customHeight="1">
      <c r="A378" s="54" t="s">
        <v>175</v>
      </c>
      <c r="B378" s="38" t="s">
        <v>192</v>
      </c>
      <c r="C378" s="55" t="s">
        <v>27</v>
      </c>
      <c r="D378" s="55" t="s">
        <v>26</v>
      </c>
      <c r="E378" s="55" t="s">
        <v>78</v>
      </c>
      <c r="F378" s="55" t="s">
        <v>181</v>
      </c>
      <c r="G378" s="55"/>
      <c r="H378" s="55"/>
      <c r="I378" s="60">
        <f>I379</f>
        <v>17277.2</v>
      </c>
      <c r="J378" s="60">
        <f>J379</f>
        <v>-47</v>
      </c>
      <c r="K378" s="60">
        <f t="shared" si="21"/>
        <v>17230.2</v>
      </c>
    </row>
    <row r="379" spans="1:11" s="84" customFormat="1" ht="15.75" customHeight="1">
      <c r="A379" s="93" t="s">
        <v>155</v>
      </c>
      <c r="B379" s="38" t="s">
        <v>192</v>
      </c>
      <c r="C379" s="38" t="s">
        <v>27</v>
      </c>
      <c r="D379" s="38" t="s">
        <v>26</v>
      </c>
      <c r="E379" s="38" t="s">
        <v>78</v>
      </c>
      <c r="F379" s="38" t="s">
        <v>181</v>
      </c>
      <c r="G379" s="38" t="s">
        <v>119</v>
      </c>
      <c r="H379" s="38"/>
      <c r="I379" s="56">
        <v>17277.2</v>
      </c>
      <c r="J379" s="56">
        <v>-47</v>
      </c>
      <c r="K379" s="56">
        <f t="shared" si="21"/>
        <v>17230.2</v>
      </c>
    </row>
    <row r="380" spans="1:11" s="84" customFormat="1" ht="16.5" customHeight="1">
      <c r="A380" s="54" t="s">
        <v>183</v>
      </c>
      <c r="B380" s="55" t="s">
        <v>192</v>
      </c>
      <c r="C380" s="55" t="s">
        <v>27</v>
      </c>
      <c r="D380" s="55" t="s">
        <v>26</v>
      </c>
      <c r="E380" s="55" t="s">
        <v>78</v>
      </c>
      <c r="F380" s="55" t="s">
        <v>182</v>
      </c>
      <c r="G380" s="55"/>
      <c r="H380" s="55"/>
      <c r="I380" s="60">
        <f>I381</f>
        <v>155</v>
      </c>
      <c r="J380" s="60">
        <f>J381</f>
        <v>47</v>
      </c>
      <c r="K380" s="60">
        <f t="shared" si="21"/>
        <v>202</v>
      </c>
    </row>
    <row r="381" spans="1:11" s="84" customFormat="1" ht="18" customHeight="1">
      <c r="A381" s="93" t="s">
        <v>155</v>
      </c>
      <c r="B381" s="38" t="s">
        <v>192</v>
      </c>
      <c r="C381" s="38" t="s">
        <v>27</v>
      </c>
      <c r="D381" s="38" t="s">
        <v>26</v>
      </c>
      <c r="E381" s="38" t="s">
        <v>78</v>
      </c>
      <c r="F381" s="38" t="s">
        <v>182</v>
      </c>
      <c r="G381" s="38" t="s">
        <v>119</v>
      </c>
      <c r="H381" s="38"/>
      <c r="I381" s="56">
        <v>155</v>
      </c>
      <c r="J381" s="56">
        <v>47</v>
      </c>
      <c r="K381" s="56">
        <f t="shared" si="21"/>
        <v>202</v>
      </c>
    </row>
    <row r="382" spans="1:11" s="84" customFormat="1" ht="15.75" customHeight="1">
      <c r="A382" s="58" t="s">
        <v>149</v>
      </c>
      <c r="B382" s="37" t="s">
        <v>192</v>
      </c>
      <c r="C382" s="37" t="s">
        <v>24</v>
      </c>
      <c r="D382" s="38"/>
      <c r="E382" s="55"/>
      <c r="F382" s="38"/>
      <c r="G382" s="38"/>
      <c r="H382" s="38"/>
      <c r="I382" s="57">
        <f>I383+I416</f>
        <v>22229.100000000002</v>
      </c>
      <c r="J382" s="57">
        <f>J383+J416</f>
        <v>1007.1</v>
      </c>
      <c r="K382" s="57">
        <f t="shared" si="21"/>
        <v>23236.2</v>
      </c>
    </row>
    <row r="383" spans="1:11" s="84" customFormat="1" ht="15.75">
      <c r="A383" s="58" t="s">
        <v>15</v>
      </c>
      <c r="B383" s="37" t="s">
        <v>192</v>
      </c>
      <c r="C383" s="37" t="s">
        <v>24</v>
      </c>
      <c r="D383" s="37" t="s">
        <v>20</v>
      </c>
      <c r="E383" s="37"/>
      <c r="F383" s="37"/>
      <c r="G383" s="37"/>
      <c r="H383" s="37"/>
      <c r="I383" s="57">
        <f>I387+I394+I399+I402+I413+I410+I384+I405</f>
        <v>21090.600000000002</v>
      </c>
      <c r="J383" s="57">
        <f>J387+J394+J399+J402+J413+J410+J384+J405</f>
        <v>1007.1</v>
      </c>
      <c r="K383" s="57">
        <f t="shared" si="21"/>
        <v>22097.7</v>
      </c>
    </row>
    <row r="384" spans="1:11" s="84" customFormat="1" ht="31.5">
      <c r="A384" s="93" t="s">
        <v>276</v>
      </c>
      <c r="B384" s="38" t="s">
        <v>192</v>
      </c>
      <c r="C384" s="38" t="s">
        <v>24</v>
      </c>
      <c r="D384" s="38" t="s">
        <v>20</v>
      </c>
      <c r="E384" s="38" t="s">
        <v>275</v>
      </c>
      <c r="F384" s="38"/>
      <c r="G384" s="38"/>
      <c r="H384" s="38"/>
      <c r="I384" s="56">
        <f>I385</f>
        <v>70</v>
      </c>
      <c r="J384" s="56">
        <f>J385</f>
        <v>0</v>
      </c>
      <c r="K384" s="56">
        <f>I384+J384</f>
        <v>70</v>
      </c>
    </row>
    <row r="385" spans="1:11" s="84" customFormat="1" ht="16.5" customHeight="1">
      <c r="A385" s="54" t="s">
        <v>64</v>
      </c>
      <c r="B385" s="55" t="s">
        <v>192</v>
      </c>
      <c r="C385" s="55" t="s">
        <v>24</v>
      </c>
      <c r="D385" s="55" t="s">
        <v>20</v>
      </c>
      <c r="E385" s="55" t="s">
        <v>275</v>
      </c>
      <c r="F385" s="55" t="s">
        <v>62</v>
      </c>
      <c r="G385" s="55"/>
      <c r="H385" s="55"/>
      <c r="I385" s="60">
        <f>I386</f>
        <v>70</v>
      </c>
      <c r="J385" s="60">
        <f>J386</f>
        <v>0</v>
      </c>
      <c r="K385" s="60">
        <f>K386</f>
        <v>70</v>
      </c>
    </row>
    <row r="386" spans="1:11" s="84" customFormat="1" ht="15.75">
      <c r="A386" s="59" t="s">
        <v>156</v>
      </c>
      <c r="B386" s="38" t="s">
        <v>192</v>
      </c>
      <c r="C386" s="38" t="s">
        <v>24</v>
      </c>
      <c r="D386" s="38" t="s">
        <v>20</v>
      </c>
      <c r="E386" s="38" t="s">
        <v>275</v>
      </c>
      <c r="F386" s="38" t="s">
        <v>62</v>
      </c>
      <c r="G386" s="38" t="s">
        <v>120</v>
      </c>
      <c r="H386" s="38"/>
      <c r="I386" s="56">
        <v>70</v>
      </c>
      <c r="J386" s="56">
        <v>0</v>
      </c>
      <c r="K386" s="56">
        <f>I386+J386</f>
        <v>70</v>
      </c>
    </row>
    <row r="387" spans="1:11" s="101" customFormat="1" ht="30.75" customHeight="1">
      <c r="A387" s="59" t="s">
        <v>137</v>
      </c>
      <c r="B387" s="38" t="s">
        <v>192</v>
      </c>
      <c r="C387" s="38" t="s">
        <v>24</v>
      </c>
      <c r="D387" s="38" t="s">
        <v>20</v>
      </c>
      <c r="E387" s="38" t="s">
        <v>81</v>
      </c>
      <c r="F387" s="38"/>
      <c r="G387" s="38"/>
      <c r="H387" s="38"/>
      <c r="I387" s="56">
        <f>I388+I390+I392</f>
        <v>13910.5</v>
      </c>
      <c r="J387" s="56">
        <f>J388+J390+J392</f>
        <v>99</v>
      </c>
      <c r="K387" s="56">
        <f t="shared" si="21"/>
        <v>14009.5</v>
      </c>
    </row>
    <row r="388" spans="1:11" s="84" customFormat="1" ht="64.5" customHeight="1">
      <c r="A388" s="54" t="s">
        <v>175</v>
      </c>
      <c r="B388" s="38" t="s">
        <v>192</v>
      </c>
      <c r="C388" s="55" t="s">
        <v>24</v>
      </c>
      <c r="D388" s="55" t="s">
        <v>20</v>
      </c>
      <c r="E388" s="55" t="s">
        <v>81</v>
      </c>
      <c r="F388" s="55" t="s">
        <v>181</v>
      </c>
      <c r="G388" s="55"/>
      <c r="H388" s="55"/>
      <c r="I388" s="60">
        <f>I389</f>
        <v>12970.5</v>
      </c>
      <c r="J388" s="60">
        <f>J389</f>
        <v>0</v>
      </c>
      <c r="K388" s="60">
        <f t="shared" si="21"/>
        <v>12970.5</v>
      </c>
    </row>
    <row r="389" spans="1:11" s="84" customFormat="1" ht="15" customHeight="1">
      <c r="A389" s="93" t="s">
        <v>155</v>
      </c>
      <c r="B389" s="38" t="s">
        <v>192</v>
      </c>
      <c r="C389" s="38" t="s">
        <v>24</v>
      </c>
      <c r="D389" s="38" t="s">
        <v>20</v>
      </c>
      <c r="E389" s="38" t="s">
        <v>81</v>
      </c>
      <c r="F389" s="38" t="s">
        <v>181</v>
      </c>
      <c r="G389" s="38" t="s">
        <v>119</v>
      </c>
      <c r="H389" s="38"/>
      <c r="I389" s="143">
        <v>12970.5</v>
      </c>
      <c r="J389" s="143">
        <v>0</v>
      </c>
      <c r="K389" s="162">
        <f t="shared" si="21"/>
        <v>12970.5</v>
      </c>
    </row>
    <row r="390" spans="1:11" s="84" customFormat="1" ht="18" customHeight="1">
      <c r="A390" s="54" t="s">
        <v>183</v>
      </c>
      <c r="B390" s="55" t="s">
        <v>192</v>
      </c>
      <c r="C390" s="55" t="s">
        <v>24</v>
      </c>
      <c r="D390" s="55" t="s">
        <v>20</v>
      </c>
      <c r="E390" s="55" t="s">
        <v>81</v>
      </c>
      <c r="F390" s="55" t="s">
        <v>182</v>
      </c>
      <c r="G390" s="55"/>
      <c r="H390" s="55"/>
      <c r="I390" s="60">
        <f>I391</f>
        <v>140</v>
      </c>
      <c r="J390" s="60">
        <f>J391</f>
        <v>99</v>
      </c>
      <c r="K390" s="165">
        <f t="shared" si="21"/>
        <v>239</v>
      </c>
    </row>
    <row r="391" spans="1:11" s="84" customFormat="1" ht="15" customHeight="1">
      <c r="A391" s="93" t="s">
        <v>155</v>
      </c>
      <c r="B391" s="38" t="s">
        <v>192</v>
      </c>
      <c r="C391" s="38" t="s">
        <v>24</v>
      </c>
      <c r="D391" s="38" t="s">
        <v>20</v>
      </c>
      <c r="E391" s="38" t="s">
        <v>81</v>
      </c>
      <c r="F391" s="38" t="s">
        <v>182</v>
      </c>
      <c r="G391" s="38" t="s">
        <v>119</v>
      </c>
      <c r="H391" s="38"/>
      <c r="I391" s="143">
        <v>140</v>
      </c>
      <c r="J391" s="143">
        <v>99</v>
      </c>
      <c r="K391" s="162">
        <f t="shared" si="21"/>
        <v>239</v>
      </c>
    </row>
    <row r="392" spans="1:51" s="97" customFormat="1" ht="66" customHeight="1">
      <c r="A392" s="54" t="s">
        <v>177</v>
      </c>
      <c r="B392" s="38" t="s">
        <v>192</v>
      </c>
      <c r="C392" s="55" t="s">
        <v>24</v>
      </c>
      <c r="D392" s="55" t="s">
        <v>20</v>
      </c>
      <c r="E392" s="55" t="s">
        <v>81</v>
      </c>
      <c r="F392" s="55" t="s">
        <v>184</v>
      </c>
      <c r="G392" s="55"/>
      <c r="H392" s="55"/>
      <c r="I392" s="60">
        <f>I393</f>
        <v>800</v>
      </c>
      <c r="J392" s="60">
        <f>J393</f>
        <v>0</v>
      </c>
      <c r="K392" s="60">
        <f t="shared" si="21"/>
        <v>800</v>
      </c>
      <c r="L392" s="106"/>
      <c r="M392" s="106"/>
      <c r="N392" s="106"/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</row>
    <row r="393" spans="1:51" s="84" customFormat="1" ht="15.75" customHeight="1">
      <c r="A393" s="93" t="s">
        <v>155</v>
      </c>
      <c r="B393" s="38" t="s">
        <v>192</v>
      </c>
      <c r="C393" s="38" t="s">
        <v>24</v>
      </c>
      <c r="D393" s="38" t="s">
        <v>20</v>
      </c>
      <c r="E393" s="38" t="s">
        <v>81</v>
      </c>
      <c r="F393" s="38" t="s">
        <v>184</v>
      </c>
      <c r="G393" s="38" t="s">
        <v>119</v>
      </c>
      <c r="H393" s="38"/>
      <c r="I393" s="143">
        <v>800</v>
      </c>
      <c r="J393" s="143">
        <v>0</v>
      </c>
      <c r="K393" s="56">
        <f t="shared" si="21"/>
        <v>800</v>
      </c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  <c r="AB393" s="105"/>
      <c r="AC393" s="105"/>
      <c r="AD393" s="105"/>
      <c r="AE393" s="105"/>
      <c r="AF393" s="105"/>
      <c r="AG393" s="105"/>
      <c r="AH393" s="105"/>
      <c r="AI393" s="105"/>
      <c r="AJ393" s="105"/>
      <c r="AK393" s="105"/>
      <c r="AL393" s="105"/>
      <c r="AM393" s="105"/>
      <c r="AN393" s="105"/>
      <c r="AO393" s="105"/>
      <c r="AP393" s="105"/>
      <c r="AQ393" s="105"/>
      <c r="AR393" s="105"/>
      <c r="AS393" s="105"/>
      <c r="AT393" s="105"/>
      <c r="AU393" s="105"/>
      <c r="AV393" s="105"/>
      <c r="AW393" s="105"/>
      <c r="AX393" s="105"/>
      <c r="AY393" s="105"/>
    </row>
    <row r="394" spans="1:52" s="99" customFormat="1" ht="17.25" customHeight="1">
      <c r="A394" s="59" t="s">
        <v>38</v>
      </c>
      <c r="B394" s="38" t="s">
        <v>192</v>
      </c>
      <c r="C394" s="38" t="s">
        <v>24</v>
      </c>
      <c r="D394" s="38" t="s">
        <v>20</v>
      </c>
      <c r="E394" s="38" t="s">
        <v>82</v>
      </c>
      <c r="F394" s="38"/>
      <c r="G394" s="38"/>
      <c r="H394" s="38"/>
      <c r="I394" s="56">
        <f>I395+I397</f>
        <v>3207.7</v>
      </c>
      <c r="J394" s="56">
        <f>J395+J397</f>
        <v>230</v>
      </c>
      <c r="K394" s="56">
        <f t="shared" si="21"/>
        <v>3437.7</v>
      </c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  <c r="AB394" s="105"/>
      <c r="AC394" s="105"/>
      <c r="AD394" s="105"/>
      <c r="AE394" s="105"/>
      <c r="AF394" s="105"/>
      <c r="AG394" s="105"/>
      <c r="AH394" s="105"/>
      <c r="AI394" s="105"/>
      <c r="AJ394" s="105"/>
      <c r="AK394" s="105"/>
      <c r="AL394" s="105"/>
      <c r="AM394" s="105"/>
      <c r="AN394" s="105"/>
      <c r="AO394" s="105"/>
      <c r="AP394" s="105"/>
      <c r="AQ394" s="105"/>
      <c r="AR394" s="105"/>
      <c r="AS394" s="105"/>
      <c r="AT394" s="105"/>
      <c r="AU394" s="105"/>
      <c r="AV394" s="105"/>
      <c r="AW394" s="105"/>
      <c r="AX394" s="105"/>
      <c r="AY394" s="105"/>
      <c r="AZ394" s="163"/>
    </row>
    <row r="395" spans="1:11" s="105" customFormat="1" ht="63.75" customHeight="1">
      <c r="A395" s="131" t="s">
        <v>175</v>
      </c>
      <c r="B395" s="38" t="s">
        <v>192</v>
      </c>
      <c r="C395" s="55" t="s">
        <v>24</v>
      </c>
      <c r="D395" s="55" t="s">
        <v>20</v>
      </c>
      <c r="E395" s="55" t="s">
        <v>82</v>
      </c>
      <c r="F395" s="55" t="s">
        <v>181</v>
      </c>
      <c r="G395" s="55"/>
      <c r="H395" s="55"/>
      <c r="I395" s="60">
        <f>I396</f>
        <v>2767.7</v>
      </c>
      <c r="J395" s="60">
        <f>J396</f>
        <v>0</v>
      </c>
      <c r="K395" s="60">
        <f t="shared" si="21"/>
        <v>2767.7</v>
      </c>
    </row>
    <row r="396" spans="1:11" s="105" customFormat="1" ht="18" customHeight="1">
      <c r="A396" s="93" t="s">
        <v>155</v>
      </c>
      <c r="B396" s="38" t="s">
        <v>192</v>
      </c>
      <c r="C396" s="38" t="s">
        <v>24</v>
      </c>
      <c r="D396" s="38" t="s">
        <v>20</v>
      </c>
      <c r="E396" s="38" t="s">
        <v>82</v>
      </c>
      <c r="F396" s="38" t="s">
        <v>181</v>
      </c>
      <c r="G396" s="38" t="s">
        <v>119</v>
      </c>
      <c r="H396" s="38"/>
      <c r="I396" s="143">
        <v>2767.7</v>
      </c>
      <c r="J396" s="143">
        <v>0</v>
      </c>
      <c r="K396" s="162">
        <f t="shared" si="21"/>
        <v>2767.7</v>
      </c>
    </row>
    <row r="397" spans="1:11" s="84" customFormat="1" ht="16.5" customHeight="1">
      <c r="A397" s="54" t="s">
        <v>183</v>
      </c>
      <c r="B397" s="38" t="s">
        <v>192</v>
      </c>
      <c r="C397" s="55" t="s">
        <v>24</v>
      </c>
      <c r="D397" s="55" t="s">
        <v>20</v>
      </c>
      <c r="E397" s="55" t="s">
        <v>82</v>
      </c>
      <c r="F397" s="55" t="s">
        <v>182</v>
      </c>
      <c r="G397" s="55"/>
      <c r="H397" s="55"/>
      <c r="I397" s="60">
        <f>I398</f>
        <v>440</v>
      </c>
      <c r="J397" s="60">
        <f>J398</f>
        <v>230</v>
      </c>
      <c r="K397" s="165">
        <f t="shared" si="21"/>
        <v>670</v>
      </c>
    </row>
    <row r="398" spans="1:11" s="84" customFormat="1" ht="15.75" customHeight="1">
      <c r="A398" s="93" t="s">
        <v>155</v>
      </c>
      <c r="B398" s="38" t="s">
        <v>192</v>
      </c>
      <c r="C398" s="38" t="s">
        <v>24</v>
      </c>
      <c r="D398" s="38" t="s">
        <v>20</v>
      </c>
      <c r="E398" s="38" t="s">
        <v>82</v>
      </c>
      <c r="F398" s="38" t="s">
        <v>182</v>
      </c>
      <c r="G398" s="38" t="s">
        <v>119</v>
      </c>
      <c r="H398" s="38"/>
      <c r="I398" s="143">
        <v>440</v>
      </c>
      <c r="J398" s="143">
        <v>230</v>
      </c>
      <c r="K398" s="162">
        <f t="shared" si="21"/>
        <v>670</v>
      </c>
    </row>
    <row r="399" spans="1:11" s="84" customFormat="1" ht="16.5" customHeight="1">
      <c r="A399" s="59" t="s">
        <v>39</v>
      </c>
      <c r="B399" s="38" t="s">
        <v>192</v>
      </c>
      <c r="C399" s="38" t="s">
        <v>24</v>
      </c>
      <c r="D399" s="38" t="s">
        <v>20</v>
      </c>
      <c r="E399" s="38" t="s">
        <v>83</v>
      </c>
      <c r="F399" s="38"/>
      <c r="G399" s="38"/>
      <c r="H399" s="38"/>
      <c r="I399" s="56">
        <f>I401</f>
        <v>2735</v>
      </c>
      <c r="J399" s="56">
        <f>J401</f>
        <v>14.4</v>
      </c>
      <c r="K399" s="162">
        <f t="shared" si="21"/>
        <v>2749.4</v>
      </c>
    </row>
    <row r="400" spans="1:11" s="84" customFormat="1" ht="15" customHeight="1">
      <c r="A400" s="54" t="s">
        <v>176</v>
      </c>
      <c r="B400" s="55" t="s">
        <v>192</v>
      </c>
      <c r="C400" s="55" t="s">
        <v>24</v>
      </c>
      <c r="D400" s="55" t="s">
        <v>20</v>
      </c>
      <c r="E400" s="55" t="s">
        <v>83</v>
      </c>
      <c r="F400" s="55" t="s">
        <v>65</v>
      </c>
      <c r="G400" s="55"/>
      <c r="H400" s="55"/>
      <c r="I400" s="60">
        <f>I401</f>
        <v>2735</v>
      </c>
      <c r="J400" s="60">
        <f>J401</f>
        <v>14.4</v>
      </c>
      <c r="K400" s="165">
        <f t="shared" si="21"/>
        <v>2749.4</v>
      </c>
    </row>
    <row r="401" spans="1:11" s="84" customFormat="1" ht="18.75" customHeight="1">
      <c r="A401" s="93" t="s">
        <v>155</v>
      </c>
      <c r="B401" s="38" t="s">
        <v>192</v>
      </c>
      <c r="C401" s="38" t="s">
        <v>24</v>
      </c>
      <c r="D401" s="38" t="s">
        <v>20</v>
      </c>
      <c r="E401" s="38" t="s">
        <v>83</v>
      </c>
      <c r="F401" s="38" t="s">
        <v>65</v>
      </c>
      <c r="G401" s="55" t="s">
        <v>119</v>
      </c>
      <c r="H401" s="55"/>
      <c r="I401" s="143">
        <v>2735</v>
      </c>
      <c r="J401" s="143">
        <v>14.4</v>
      </c>
      <c r="K401" s="162">
        <f t="shared" si="21"/>
        <v>2749.4</v>
      </c>
    </row>
    <row r="402" spans="1:11" s="84" customFormat="1" ht="33.75" customHeight="1">
      <c r="A402" s="59" t="s">
        <v>203</v>
      </c>
      <c r="B402" s="38" t="s">
        <v>192</v>
      </c>
      <c r="C402" s="38" t="s">
        <v>24</v>
      </c>
      <c r="D402" s="38" t="s">
        <v>20</v>
      </c>
      <c r="E402" s="38" t="s">
        <v>92</v>
      </c>
      <c r="F402" s="38"/>
      <c r="G402" s="38"/>
      <c r="H402" s="38"/>
      <c r="I402" s="56">
        <f>I403</f>
        <v>569</v>
      </c>
      <c r="J402" s="56">
        <f>J403</f>
        <v>663.7</v>
      </c>
      <c r="K402" s="162">
        <f t="shared" si="21"/>
        <v>1232.7</v>
      </c>
    </row>
    <row r="403" spans="1:11" s="84" customFormat="1" ht="15" customHeight="1">
      <c r="A403" s="73" t="s">
        <v>64</v>
      </c>
      <c r="B403" s="38" t="s">
        <v>192</v>
      </c>
      <c r="C403" s="55" t="s">
        <v>24</v>
      </c>
      <c r="D403" s="55" t="s">
        <v>20</v>
      </c>
      <c r="E403" s="55" t="s">
        <v>92</v>
      </c>
      <c r="F403" s="55" t="s">
        <v>62</v>
      </c>
      <c r="G403" s="55"/>
      <c r="H403" s="55"/>
      <c r="I403" s="60">
        <f>I404</f>
        <v>569</v>
      </c>
      <c r="J403" s="60">
        <f>J404</f>
        <v>663.7</v>
      </c>
      <c r="K403" s="165">
        <f t="shared" si="21"/>
        <v>1232.7</v>
      </c>
    </row>
    <row r="404" spans="1:11" s="84" customFormat="1" ht="18.75" customHeight="1">
      <c r="A404" s="93" t="s">
        <v>155</v>
      </c>
      <c r="B404" s="38" t="s">
        <v>192</v>
      </c>
      <c r="C404" s="38" t="s">
        <v>24</v>
      </c>
      <c r="D404" s="38" t="s">
        <v>20</v>
      </c>
      <c r="E404" s="38" t="s">
        <v>92</v>
      </c>
      <c r="F404" s="38" t="s">
        <v>62</v>
      </c>
      <c r="G404" s="38" t="s">
        <v>119</v>
      </c>
      <c r="H404" s="38"/>
      <c r="I404" s="143">
        <v>569</v>
      </c>
      <c r="J404" s="143">
        <v>663.7</v>
      </c>
      <c r="K404" s="162">
        <f t="shared" si="21"/>
        <v>1232.7</v>
      </c>
    </row>
    <row r="405" spans="1:11" s="84" customFormat="1" ht="47.25">
      <c r="A405" s="192" t="s">
        <v>289</v>
      </c>
      <c r="B405" s="38" t="s">
        <v>192</v>
      </c>
      <c r="C405" s="38" t="s">
        <v>24</v>
      </c>
      <c r="D405" s="38" t="s">
        <v>20</v>
      </c>
      <c r="E405" s="38" t="s">
        <v>288</v>
      </c>
      <c r="F405" s="38"/>
      <c r="G405" s="38"/>
      <c r="H405" s="38"/>
      <c r="I405" s="143">
        <f>I406+I408</f>
        <v>270</v>
      </c>
      <c r="J405" s="143">
        <f>J406+J408</f>
        <v>0</v>
      </c>
      <c r="K405" s="56">
        <f>I405+J405</f>
        <v>270</v>
      </c>
    </row>
    <row r="406" spans="1:11" s="84" customFormat="1" ht="17.25" customHeight="1">
      <c r="A406" s="129" t="s">
        <v>64</v>
      </c>
      <c r="B406" s="55" t="s">
        <v>192</v>
      </c>
      <c r="C406" s="55" t="s">
        <v>24</v>
      </c>
      <c r="D406" s="55" t="s">
        <v>20</v>
      </c>
      <c r="E406" s="55" t="s">
        <v>288</v>
      </c>
      <c r="F406" s="55" t="s">
        <v>62</v>
      </c>
      <c r="G406" s="55"/>
      <c r="H406" s="55"/>
      <c r="I406" s="144">
        <f>I407</f>
        <v>230</v>
      </c>
      <c r="J406" s="144">
        <f>J407</f>
        <v>0</v>
      </c>
      <c r="K406" s="60">
        <f>K407</f>
        <v>230</v>
      </c>
    </row>
    <row r="407" spans="1:11" s="84" customFormat="1" ht="17.25" customHeight="1">
      <c r="A407" s="93" t="s">
        <v>156</v>
      </c>
      <c r="B407" s="38" t="s">
        <v>192</v>
      </c>
      <c r="C407" s="38" t="s">
        <v>24</v>
      </c>
      <c r="D407" s="38" t="s">
        <v>20</v>
      </c>
      <c r="E407" s="38" t="s">
        <v>288</v>
      </c>
      <c r="F407" s="38" t="s">
        <v>62</v>
      </c>
      <c r="G407" s="38" t="s">
        <v>120</v>
      </c>
      <c r="H407" s="38"/>
      <c r="I407" s="143">
        <v>230</v>
      </c>
      <c r="J407" s="143">
        <v>0</v>
      </c>
      <c r="K407" s="56">
        <f>I407+J407</f>
        <v>230</v>
      </c>
    </row>
    <row r="408" spans="1:11" s="84" customFormat="1" ht="17.25" customHeight="1">
      <c r="A408" s="54" t="s">
        <v>183</v>
      </c>
      <c r="B408" s="55" t="s">
        <v>192</v>
      </c>
      <c r="C408" s="55" t="s">
        <v>24</v>
      </c>
      <c r="D408" s="55" t="s">
        <v>20</v>
      </c>
      <c r="E408" s="55" t="s">
        <v>288</v>
      </c>
      <c r="F408" s="55" t="s">
        <v>182</v>
      </c>
      <c r="G408" s="55"/>
      <c r="H408" s="55"/>
      <c r="I408" s="144">
        <f>I409</f>
        <v>40</v>
      </c>
      <c r="J408" s="144">
        <f>J409</f>
        <v>0</v>
      </c>
      <c r="K408" s="60">
        <f>I408+J408</f>
        <v>40</v>
      </c>
    </row>
    <row r="409" spans="1:11" s="84" customFormat="1" ht="17.25" customHeight="1">
      <c r="A409" s="93" t="s">
        <v>156</v>
      </c>
      <c r="B409" s="38" t="s">
        <v>192</v>
      </c>
      <c r="C409" s="38" t="s">
        <v>24</v>
      </c>
      <c r="D409" s="38" t="s">
        <v>20</v>
      </c>
      <c r="E409" s="38" t="s">
        <v>288</v>
      </c>
      <c r="F409" s="38" t="s">
        <v>182</v>
      </c>
      <c r="G409" s="38" t="s">
        <v>120</v>
      </c>
      <c r="H409" s="38"/>
      <c r="I409" s="143">
        <v>40</v>
      </c>
      <c r="J409" s="143">
        <v>0</v>
      </c>
      <c r="K409" s="56">
        <f>I409+J409</f>
        <v>40</v>
      </c>
    </row>
    <row r="410" spans="1:11" s="84" customFormat="1" ht="64.5" customHeight="1">
      <c r="A410" s="203" t="s">
        <v>287</v>
      </c>
      <c r="B410" s="38" t="s">
        <v>192</v>
      </c>
      <c r="C410" s="38" t="s">
        <v>24</v>
      </c>
      <c r="D410" s="38" t="s">
        <v>20</v>
      </c>
      <c r="E410" s="38" t="s">
        <v>286</v>
      </c>
      <c r="F410" s="38"/>
      <c r="G410" s="38"/>
      <c r="H410" s="38"/>
      <c r="I410" s="143">
        <f>I411</f>
        <v>165</v>
      </c>
      <c r="J410" s="143">
        <f>J411</f>
        <v>0</v>
      </c>
      <c r="K410" s="162">
        <f>I410+J410</f>
        <v>165</v>
      </c>
    </row>
    <row r="411" spans="1:11" s="84" customFormat="1" ht="16.5" customHeight="1">
      <c r="A411" s="54" t="s">
        <v>183</v>
      </c>
      <c r="B411" s="55" t="s">
        <v>192</v>
      </c>
      <c r="C411" s="55" t="s">
        <v>24</v>
      </c>
      <c r="D411" s="55" t="s">
        <v>20</v>
      </c>
      <c r="E411" s="55" t="s">
        <v>286</v>
      </c>
      <c r="F411" s="55" t="s">
        <v>182</v>
      </c>
      <c r="G411" s="55"/>
      <c r="H411" s="55"/>
      <c r="I411" s="144">
        <f>I412</f>
        <v>165</v>
      </c>
      <c r="J411" s="144">
        <f>J412</f>
        <v>0</v>
      </c>
      <c r="K411" s="165">
        <f>K412</f>
        <v>165</v>
      </c>
    </row>
    <row r="412" spans="1:11" s="84" customFormat="1" ht="15" customHeight="1">
      <c r="A412" s="93" t="s">
        <v>156</v>
      </c>
      <c r="B412" s="38" t="s">
        <v>192</v>
      </c>
      <c r="C412" s="38" t="s">
        <v>24</v>
      </c>
      <c r="D412" s="38" t="s">
        <v>20</v>
      </c>
      <c r="E412" s="38" t="s">
        <v>286</v>
      </c>
      <c r="F412" s="38" t="s">
        <v>182</v>
      </c>
      <c r="G412" s="38" t="s">
        <v>120</v>
      </c>
      <c r="H412" s="38"/>
      <c r="I412" s="143">
        <v>165</v>
      </c>
      <c r="J412" s="143">
        <v>0</v>
      </c>
      <c r="K412" s="162">
        <f>I412+J412</f>
        <v>165</v>
      </c>
    </row>
    <row r="413" spans="1:11" s="84" customFormat="1" ht="33" customHeight="1">
      <c r="A413" s="93" t="s">
        <v>231</v>
      </c>
      <c r="B413" s="38" t="s">
        <v>192</v>
      </c>
      <c r="C413" s="38" t="s">
        <v>24</v>
      </c>
      <c r="D413" s="38" t="s">
        <v>20</v>
      </c>
      <c r="E413" s="38" t="s">
        <v>264</v>
      </c>
      <c r="F413" s="38"/>
      <c r="G413" s="38"/>
      <c r="H413" s="38"/>
      <c r="I413" s="56">
        <f>I414</f>
        <v>163.4</v>
      </c>
      <c r="J413" s="56">
        <f>J414</f>
        <v>0</v>
      </c>
      <c r="K413" s="162">
        <f t="shared" si="21"/>
        <v>163.4</v>
      </c>
    </row>
    <row r="414" spans="1:11" s="84" customFormat="1" ht="19.5" customHeight="1">
      <c r="A414" s="129" t="s">
        <v>64</v>
      </c>
      <c r="B414" s="55" t="s">
        <v>192</v>
      </c>
      <c r="C414" s="55" t="s">
        <v>24</v>
      </c>
      <c r="D414" s="55" t="s">
        <v>20</v>
      </c>
      <c r="E414" s="55" t="s">
        <v>264</v>
      </c>
      <c r="F414" s="55" t="s">
        <v>62</v>
      </c>
      <c r="G414" s="55"/>
      <c r="H414" s="55"/>
      <c r="I414" s="60">
        <f>I415</f>
        <v>163.4</v>
      </c>
      <c r="J414" s="60">
        <f>J415</f>
        <v>0</v>
      </c>
      <c r="K414" s="165">
        <f t="shared" si="21"/>
        <v>163.4</v>
      </c>
    </row>
    <row r="415" spans="1:11" s="84" customFormat="1" ht="18" customHeight="1">
      <c r="A415" s="93" t="s">
        <v>155</v>
      </c>
      <c r="B415" s="38" t="s">
        <v>192</v>
      </c>
      <c r="C415" s="38" t="s">
        <v>24</v>
      </c>
      <c r="D415" s="38" t="s">
        <v>20</v>
      </c>
      <c r="E415" s="38" t="s">
        <v>264</v>
      </c>
      <c r="F415" s="38" t="s">
        <v>62</v>
      </c>
      <c r="G415" s="38" t="s">
        <v>119</v>
      </c>
      <c r="H415" s="38"/>
      <c r="I415" s="143">
        <v>163.4</v>
      </c>
      <c r="J415" s="143">
        <v>0</v>
      </c>
      <c r="K415" s="162">
        <f t="shared" si="21"/>
        <v>163.4</v>
      </c>
    </row>
    <row r="416" spans="1:11" s="84" customFormat="1" ht="33.75" customHeight="1">
      <c r="A416" s="58" t="s">
        <v>150</v>
      </c>
      <c r="B416" s="37" t="s">
        <v>192</v>
      </c>
      <c r="C416" s="37" t="s">
        <v>24</v>
      </c>
      <c r="D416" s="37" t="s">
        <v>23</v>
      </c>
      <c r="E416" s="37"/>
      <c r="F416" s="74"/>
      <c r="G416" s="74"/>
      <c r="H416" s="74"/>
      <c r="I416" s="56">
        <f aca="true" t="shared" si="23" ref="I416:J418">I417</f>
        <v>1138.5</v>
      </c>
      <c r="J416" s="56">
        <f t="shared" si="23"/>
        <v>0</v>
      </c>
      <c r="K416" s="162">
        <f t="shared" si="21"/>
        <v>1138.5</v>
      </c>
    </row>
    <row r="417" spans="1:11" s="84" customFormat="1" ht="17.25" customHeight="1">
      <c r="A417" s="53" t="s">
        <v>33</v>
      </c>
      <c r="B417" s="38" t="s">
        <v>192</v>
      </c>
      <c r="C417" s="38" t="s">
        <v>24</v>
      </c>
      <c r="D417" s="38" t="s">
        <v>23</v>
      </c>
      <c r="E417" s="38" t="s">
        <v>61</v>
      </c>
      <c r="F417" s="38"/>
      <c r="G417" s="38"/>
      <c r="H417" s="38"/>
      <c r="I417" s="56">
        <f t="shared" si="23"/>
        <v>1138.5</v>
      </c>
      <c r="J417" s="56">
        <f t="shared" si="23"/>
        <v>0</v>
      </c>
      <c r="K417" s="162">
        <f t="shared" si="21"/>
        <v>1138.5</v>
      </c>
    </row>
    <row r="418" spans="1:11" s="84" customFormat="1" ht="33" customHeight="1">
      <c r="A418" s="54" t="s">
        <v>58</v>
      </c>
      <c r="B418" s="38" t="s">
        <v>192</v>
      </c>
      <c r="C418" s="55" t="s">
        <v>24</v>
      </c>
      <c r="D418" s="55" t="s">
        <v>23</v>
      </c>
      <c r="E418" s="55" t="s">
        <v>61</v>
      </c>
      <c r="F418" s="55" t="s">
        <v>180</v>
      </c>
      <c r="G418" s="55"/>
      <c r="H418" s="55"/>
      <c r="I418" s="60">
        <f t="shared" si="23"/>
        <v>1138.5</v>
      </c>
      <c r="J418" s="60">
        <f t="shared" si="23"/>
        <v>0</v>
      </c>
      <c r="K418" s="165">
        <f t="shared" si="21"/>
        <v>1138.5</v>
      </c>
    </row>
    <row r="419" spans="1:11" s="84" customFormat="1" ht="17.25" customHeight="1">
      <c r="A419" s="93" t="s">
        <v>155</v>
      </c>
      <c r="B419" s="38" t="s">
        <v>192</v>
      </c>
      <c r="C419" s="38" t="s">
        <v>24</v>
      </c>
      <c r="D419" s="38" t="s">
        <v>23</v>
      </c>
      <c r="E419" s="38" t="s">
        <v>61</v>
      </c>
      <c r="F419" s="38" t="s">
        <v>180</v>
      </c>
      <c r="G419" s="38" t="s">
        <v>119</v>
      </c>
      <c r="H419" s="38"/>
      <c r="I419" s="143">
        <v>1138.5</v>
      </c>
      <c r="J419" s="143">
        <v>0</v>
      </c>
      <c r="K419" s="162">
        <f t="shared" si="21"/>
        <v>1138.5</v>
      </c>
    </row>
    <row r="420" spans="1:11" s="84" customFormat="1" ht="32.25" customHeight="1">
      <c r="A420" s="58" t="s">
        <v>124</v>
      </c>
      <c r="B420" s="37" t="s">
        <v>99</v>
      </c>
      <c r="C420" s="37"/>
      <c r="D420" s="37"/>
      <c r="E420" s="37"/>
      <c r="F420" s="37"/>
      <c r="G420" s="37"/>
      <c r="H420" s="37"/>
      <c r="I420" s="142">
        <f>I421+I433+I438+I466+I480</f>
        <v>19836.8</v>
      </c>
      <c r="J420" s="142">
        <f>J421+J433+J438+J466+J480</f>
        <v>6425.400000000001</v>
      </c>
      <c r="K420" s="57">
        <f t="shared" si="21"/>
        <v>26262.2</v>
      </c>
    </row>
    <row r="421" spans="1:11" s="84" customFormat="1" ht="17.25" customHeight="1">
      <c r="A421" s="58" t="s">
        <v>2</v>
      </c>
      <c r="B421" s="37" t="s">
        <v>99</v>
      </c>
      <c r="C421" s="37" t="s">
        <v>20</v>
      </c>
      <c r="D421" s="37"/>
      <c r="E421" s="37"/>
      <c r="F421" s="38"/>
      <c r="G421" s="38"/>
      <c r="H421" s="38"/>
      <c r="I421" s="142">
        <f>I422+I426</f>
        <v>4699.9</v>
      </c>
      <c r="J421" s="142">
        <f>J422+J426</f>
        <v>-61.5</v>
      </c>
      <c r="K421" s="57">
        <f t="shared" si="21"/>
        <v>4638.4</v>
      </c>
    </row>
    <row r="422" spans="1:11" s="84" customFormat="1" ht="48.75" customHeight="1">
      <c r="A422" s="58" t="s">
        <v>116</v>
      </c>
      <c r="B422" s="37" t="s">
        <v>99</v>
      </c>
      <c r="C422" s="37" t="s">
        <v>20</v>
      </c>
      <c r="D422" s="37" t="s">
        <v>28</v>
      </c>
      <c r="E422" s="37"/>
      <c r="F422" s="37"/>
      <c r="G422" s="37"/>
      <c r="H422" s="37"/>
      <c r="I422" s="142">
        <f aca="true" t="shared" si="24" ref="I422:J424">I423</f>
        <v>4577.5</v>
      </c>
      <c r="J422" s="142">
        <f t="shared" si="24"/>
        <v>0</v>
      </c>
      <c r="K422" s="57">
        <f t="shared" si="21"/>
        <v>4577.5</v>
      </c>
    </row>
    <row r="423" spans="1:11" s="84" customFormat="1" ht="15" customHeight="1">
      <c r="A423" s="59" t="s">
        <v>33</v>
      </c>
      <c r="B423" s="38" t="s">
        <v>99</v>
      </c>
      <c r="C423" s="38" t="s">
        <v>20</v>
      </c>
      <c r="D423" s="38" t="s">
        <v>28</v>
      </c>
      <c r="E423" s="38" t="s">
        <v>61</v>
      </c>
      <c r="F423" s="38"/>
      <c r="G423" s="38"/>
      <c r="H423" s="38"/>
      <c r="I423" s="143">
        <f t="shared" si="24"/>
        <v>4577.5</v>
      </c>
      <c r="J423" s="143">
        <f t="shared" si="24"/>
        <v>0</v>
      </c>
      <c r="K423" s="56">
        <f t="shared" si="21"/>
        <v>4577.5</v>
      </c>
    </row>
    <row r="424" spans="1:11" s="84" customFormat="1" ht="31.5" customHeight="1">
      <c r="A424" s="54" t="s">
        <v>58</v>
      </c>
      <c r="B424" s="55" t="s">
        <v>99</v>
      </c>
      <c r="C424" s="55" t="s">
        <v>20</v>
      </c>
      <c r="D424" s="55" t="s">
        <v>28</v>
      </c>
      <c r="E424" s="55" t="s">
        <v>61</v>
      </c>
      <c r="F424" s="55" t="s">
        <v>180</v>
      </c>
      <c r="G424" s="38"/>
      <c r="H424" s="38"/>
      <c r="I424" s="144">
        <f t="shared" si="24"/>
        <v>4577.5</v>
      </c>
      <c r="J424" s="144">
        <f t="shared" si="24"/>
        <v>0</v>
      </c>
      <c r="K424" s="60">
        <f t="shared" si="21"/>
        <v>4577.5</v>
      </c>
    </row>
    <row r="425" spans="1:11" s="84" customFormat="1" ht="15" customHeight="1">
      <c r="A425" s="93" t="s">
        <v>155</v>
      </c>
      <c r="B425" s="38" t="s">
        <v>99</v>
      </c>
      <c r="C425" s="38" t="s">
        <v>20</v>
      </c>
      <c r="D425" s="38" t="s">
        <v>28</v>
      </c>
      <c r="E425" s="38" t="s">
        <v>61</v>
      </c>
      <c r="F425" s="38" t="s">
        <v>180</v>
      </c>
      <c r="G425" s="38" t="s">
        <v>119</v>
      </c>
      <c r="H425" s="38"/>
      <c r="I425" s="143">
        <v>4577.5</v>
      </c>
      <c r="J425" s="143">
        <v>0</v>
      </c>
      <c r="K425" s="56">
        <f t="shared" si="21"/>
        <v>4577.5</v>
      </c>
    </row>
    <row r="426" spans="1:11" s="84" customFormat="1" ht="15" customHeight="1">
      <c r="A426" s="58" t="s">
        <v>5</v>
      </c>
      <c r="B426" s="37" t="s">
        <v>99</v>
      </c>
      <c r="C426" s="37" t="s">
        <v>20</v>
      </c>
      <c r="D426" s="37" t="s">
        <v>130</v>
      </c>
      <c r="E426" s="37"/>
      <c r="F426" s="37"/>
      <c r="G426" s="37"/>
      <c r="H426" s="37"/>
      <c r="I426" s="142">
        <f>I430+I427</f>
        <v>122.4</v>
      </c>
      <c r="J426" s="142">
        <f>J430+J427</f>
        <v>-61.5</v>
      </c>
      <c r="K426" s="57">
        <f>I426+J426</f>
        <v>60.900000000000006</v>
      </c>
    </row>
    <row r="427" spans="1:11" s="84" customFormat="1" ht="15" customHeight="1">
      <c r="A427" s="59" t="s">
        <v>294</v>
      </c>
      <c r="B427" s="38" t="s">
        <v>99</v>
      </c>
      <c r="C427" s="38" t="s">
        <v>20</v>
      </c>
      <c r="D427" s="38" t="s">
        <v>130</v>
      </c>
      <c r="E427" s="38" t="s">
        <v>293</v>
      </c>
      <c r="F427" s="38"/>
      <c r="G427" s="38"/>
      <c r="H427" s="38"/>
      <c r="I427" s="143">
        <f aca="true" t="shared" si="25" ref="I427:K428">I428</f>
        <v>22.4</v>
      </c>
      <c r="J427" s="143">
        <f t="shared" si="25"/>
        <v>38.5</v>
      </c>
      <c r="K427" s="56">
        <f t="shared" si="25"/>
        <v>60.9</v>
      </c>
    </row>
    <row r="428" spans="1:11" s="84" customFormat="1" ht="15" customHeight="1">
      <c r="A428" s="54" t="s">
        <v>64</v>
      </c>
      <c r="B428" s="55" t="s">
        <v>99</v>
      </c>
      <c r="C428" s="55" t="s">
        <v>20</v>
      </c>
      <c r="D428" s="55" t="s">
        <v>130</v>
      </c>
      <c r="E428" s="55" t="s">
        <v>293</v>
      </c>
      <c r="F428" s="55" t="s">
        <v>62</v>
      </c>
      <c r="G428" s="55"/>
      <c r="H428" s="55"/>
      <c r="I428" s="144">
        <f t="shared" si="25"/>
        <v>22.4</v>
      </c>
      <c r="J428" s="144">
        <f t="shared" si="25"/>
        <v>38.5</v>
      </c>
      <c r="K428" s="60">
        <f t="shared" si="25"/>
        <v>60.9</v>
      </c>
    </row>
    <row r="429" spans="1:11" s="84" customFormat="1" ht="15" customHeight="1">
      <c r="A429" s="59" t="s">
        <v>155</v>
      </c>
      <c r="B429" s="38" t="s">
        <v>99</v>
      </c>
      <c r="C429" s="38" t="s">
        <v>20</v>
      </c>
      <c r="D429" s="38" t="s">
        <v>130</v>
      </c>
      <c r="E429" s="38" t="s">
        <v>293</v>
      </c>
      <c r="F429" s="38" t="s">
        <v>62</v>
      </c>
      <c r="G429" s="38" t="s">
        <v>119</v>
      </c>
      <c r="H429" s="38"/>
      <c r="I429" s="143">
        <v>22.4</v>
      </c>
      <c r="J429" s="143">
        <v>38.5</v>
      </c>
      <c r="K429" s="56">
        <f>I429+J429</f>
        <v>60.9</v>
      </c>
    </row>
    <row r="430" spans="1:11" s="84" customFormat="1" ht="63.75" customHeight="1">
      <c r="A430" s="203" t="s">
        <v>287</v>
      </c>
      <c r="B430" s="38" t="s">
        <v>99</v>
      </c>
      <c r="C430" s="38" t="s">
        <v>20</v>
      </c>
      <c r="D430" s="38" t="s">
        <v>130</v>
      </c>
      <c r="E430" s="38" t="s">
        <v>286</v>
      </c>
      <c r="F430" s="38"/>
      <c r="G430" s="38"/>
      <c r="H430" s="38"/>
      <c r="I430" s="143">
        <f>I431</f>
        <v>100</v>
      </c>
      <c r="J430" s="143">
        <f>J431</f>
        <v>-100</v>
      </c>
      <c r="K430" s="56">
        <f>I430+J430</f>
        <v>0</v>
      </c>
    </row>
    <row r="431" spans="1:11" s="84" customFormat="1" ht="17.25" customHeight="1">
      <c r="A431" s="219" t="s">
        <v>64</v>
      </c>
      <c r="B431" s="55" t="s">
        <v>99</v>
      </c>
      <c r="C431" s="55" t="s">
        <v>20</v>
      </c>
      <c r="D431" s="55" t="s">
        <v>130</v>
      </c>
      <c r="E431" s="55" t="s">
        <v>286</v>
      </c>
      <c r="F431" s="55" t="s">
        <v>62</v>
      </c>
      <c r="G431" s="55"/>
      <c r="H431" s="55"/>
      <c r="I431" s="144">
        <f>I432</f>
        <v>100</v>
      </c>
      <c r="J431" s="144">
        <f>J432</f>
        <v>-100</v>
      </c>
      <c r="K431" s="60">
        <f>K432</f>
        <v>0</v>
      </c>
    </row>
    <row r="432" spans="1:11" s="84" customFormat="1" ht="15" customHeight="1">
      <c r="A432" s="93" t="s">
        <v>156</v>
      </c>
      <c r="B432" s="38" t="s">
        <v>99</v>
      </c>
      <c r="C432" s="38" t="s">
        <v>20</v>
      </c>
      <c r="D432" s="38" t="s">
        <v>130</v>
      </c>
      <c r="E432" s="38" t="s">
        <v>286</v>
      </c>
      <c r="F432" s="38" t="s">
        <v>62</v>
      </c>
      <c r="G432" s="38" t="s">
        <v>120</v>
      </c>
      <c r="H432" s="38"/>
      <c r="I432" s="143">
        <v>100</v>
      </c>
      <c r="J432" s="143">
        <v>-100</v>
      </c>
      <c r="K432" s="56">
        <f>I432+J432</f>
        <v>0</v>
      </c>
    </row>
    <row r="433" spans="1:11" s="84" customFormat="1" ht="18" customHeight="1">
      <c r="A433" s="58" t="s">
        <v>6</v>
      </c>
      <c r="B433" s="37" t="s">
        <v>99</v>
      </c>
      <c r="C433" s="37" t="s">
        <v>23</v>
      </c>
      <c r="D433" s="37"/>
      <c r="E433" s="37"/>
      <c r="F433" s="37"/>
      <c r="G433" s="37"/>
      <c r="H433" s="37"/>
      <c r="I433" s="142">
        <f aca="true" t="shared" si="26" ref="I433:J436">I434</f>
        <v>200</v>
      </c>
      <c r="J433" s="142">
        <f t="shared" si="26"/>
        <v>-200</v>
      </c>
      <c r="K433" s="57">
        <f t="shared" si="21"/>
        <v>0</v>
      </c>
    </row>
    <row r="434" spans="1:11" s="84" customFormat="1" ht="17.25" customHeight="1">
      <c r="A434" s="58" t="s">
        <v>165</v>
      </c>
      <c r="B434" s="37" t="s">
        <v>99</v>
      </c>
      <c r="C434" s="37" t="s">
        <v>23</v>
      </c>
      <c r="D434" s="37" t="s">
        <v>20</v>
      </c>
      <c r="E434" s="37"/>
      <c r="F434" s="37"/>
      <c r="G434" s="37"/>
      <c r="H434" s="37"/>
      <c r="I434" s="142">
        <f t="shared" si="26"/>
        <v>200</v>
      </c>
      <c r="J434" s="142">
        <f t="shared" si="26"/>
        <v>-200</v>
      </c>
      <c r="K434" s="57">
        <f t="shared" si="21"/>
        <v>0</v>
      </c>
    </row>
    <row r="435" spans="1:11" s="84" customFormat="1" ht="31.5" customHeight="1">
      <c r="A435" s="125" t="s">
        <v>244</v>
      </c>
      <c r="B435" s="70" t="s">
        <v>99</v>
      </c>
      <c r="C435" s="70" t="s">
        <v>23</v>
      </c>
      <c r="D435" s="38" t="s">
        <v>20</v>
      </c>
      <c r="E435" s="38" t="s">
        <v>164</v>
      </c>
      <c r="F435" s="38"/>
      <c r="G435" s="38"/>
      <c r="H435" s="38"/>
      <c r="I435" s="143">
        <f t="shared" si="26"/>
        <v>200</v>
      </c>
      <c r="J435" s="143">
        <f t="shared" si="26"/>
        <v>-200</v>
      </c>
      <c r="K435" s="56">
        <f t="shared" si="21"/>
        <v>0</v>
      </c>
    </row>
    <row r="436" spans="1:11" s="84" customFormat="1" ht="17.25" customHeight="1">
      <c r="A436" s="54" t="s">
        <v>64</v>
      </c>
      <c r="B436" s="55" t="s">
        <v>99</v>
      </c>
      <c r="C436" s="55" t="s">
        <v>23</v>
      </c>
      <c r="D436" s="55" t="s">
        <v>20</v>
      </c>
      <c r="E436" s="55" t="s">
        <v>164</v>
      </c>
      <c r="F436" s="55" t="s">
        <v>62</v>
      </c>
      <c r="G436" s="55"/>
      <c r="H436" s="55"/>
      <c r="I436" s="144">
        <f t="shared" si="26"/>
        <v>200</v>
      </c>
      <c r="J436" s="144">
        <f t="shared" si="26"/>
        <v>-200</v>
      </c>
      <c r="K436" s="60">
        <f t="shared" si="21"/>
        <v>0</v>
      </c>
    </row>
    <row r="437" spans="1:11" s="84" customFormat="1" ht="15.75" customHeight="1">
      <c r="A437" s="93" t="s">
        <v>155</v>
      </c>
      <c r="B437" s="70" t="s">
        <v>99</v>
      </c>
      <c r="C437" s="70" t="s">
        <v>23</v>
      </c>
      <c r="D437" s="38" t="s">
        <v>20</v>
      </c>
      <c r="E437" s="38" t="s">
        <v>164</v>
      </c>
      <c r="F437" s="38" t="s">
        <v>62</v>
      </c>
      <c r="G437" s="38" t="s">
        <v>119</v>
      </c>
      <c r="H437" s="38"/>
      <c r="I437" s="143">
        <v>200</v>
      </c>
      <c r="J437" s="143">
        <v>-200</v>
      </c>
      <c r="K437" s="56">
        <f t="shared" si="21"/>
        <v>0</v>
      </c>
    </row>
    <row r="438" spans="1:11" s="84" customFormat="1" ht="17.25" customHeight="1">
      <c r="A438" s="58" t="s">
        <v>7</v>
      </c>
      <c r="B438" s="126" t="s">
        <v>99</v>
      </c>
      <c r="C438" s="126" t="s">
        <v>25</v>
      </c>
      <c r="D438" s="38"/>
      <c r="E438" s="38"/>
      <c r="F438" s="38"/>
      <c r="G438" s="38"/>
      <c r="H438" s="38"/>
      <c r="I438" s="142">
        <f>I439+I458+I462</f>
        <v>2157.9</v>
      </c>
      <c r="J438" s="142">
        <f>J439+J458+J462</f>
        <v>5671.6</v>
      </c>
      <c r="K438" s="57">
        <f t="shared" si="21"/>
        <v>7829.5</v>
      </c>
    </row>
    <row r="439" spans="1:11" s="84" customFormat="1" ht="17.25" customHeight="1">
      <c r="A439" s="112" t="s">
        <v>8</v>
      </c>
      <c r="B439" s="126" t="s">
        <v>99</v>
      </c>
      <c r="C439" s="126" t="s">
        <v>25</v>
      </c>
      <c r="D439" s="37" t="s">
        <v>20</v>
      </c>
      <c r="E439" s="38"/>
      <c r="F439" s="38"/>
      <c r="G439" s="38"/>
      <c r="H439" s="38"/>
      <c r="I439" s="142">
        <f>I452+I455+I443+I446+I449+I440</f>
        <v>1507.9</v>
      </c>
      <c r="J439" s="142">
        <f>J452+J455+J443+J446+J449+J440</f>
        <v>5721.6</v>
      </c>
      <c r="K439" s="68">
        <f t="shared" si="21"/>
        <v>7229.5</v>
      </c>
    </row>
    <row r="440" spans="1:11" s="84" customFormat="1" ht="31.5" customHeight="1">
      <c r="A440" s="156" t="s">
        <v>225</v>
      </c>
      <c r="B440" s="70" t="s">
        <v>99</v>
      </c>
      <c r="C440" s="70" t="s">
        <v>25</v>
      </c>
      <c r="D440" s="38" t="s">
        <v>20</v>
      </c>
      <c r="E440" s="38" t="s">
        <v>158</v>
      </c>
      <c r="F440" s="38"/>
      <c r="G440" s="38"/>
      <c r="H440" s="38"/>
      <c r="I440" s="143">
        <f>I441</f>
        <v>0</v>
      </c>
      <c r="J440" s="143">
        <f>J441</f>
        <v>1247</v>
      </c>
      <c r="K440" s="56">
        <f>I440+J440</f>
        <v>1247</v>
      </c>
    </row>
    <row r="441" spans="1:11" s="84" customFormat="1" ht="17.25" customHeight="1">
      <c r="A441" s="129" t="s">
        <v>67</v>
      </c>
      <c r="B441" s="65" t="s">
        <v>99</v>
      </c>
      <c r="C441" s="65" t="s">
        <v>25</v>
      </c>
      <c r="D441" s="55" t="s">
        <v>20</v>
      </c>
      <c r="E441" s="55" t="s">
        <v>158</v>
      </c>
      <c r="F441" s="55" t="s">
        <v>66</v>
      </c>
      <c r="G441" s="55"/>
      <c r="H441" s="55"/>
      <c r="I441" s="144">
        <f>I442</f>
        <v>0</v>
      </c>
      <c r="J441" s="144">
        <f>J442</f>
        <v>1247</v>
      </c>
      <c r="K441" s="60">
        <f>K442</f>
        <v>1247</v>
      </c>
    </row>
    <row r="442" spans="1:11" s="84" customFormat="1" ht="17.25" customHeight="1">
      <c r="A442" s="93" t="s">
        <v>155</v>
      </c>
      <c r="B442" s="70" t="s">
        <v>99</v>
      </c>
      <c r="C442" s="70" t="s">
        <v>25</v>
      </c>
      <c r="D442" s="38" t="s">
        <v>20</v>
      </c>
      <c r="E442" s="38" t="s">
        <v>158</v>
      </c>
      <c r="F442" s="38" t="s">
        <v>66</v>
      </c>
      <c r="G442" s="38" t="s">
        <v>119</v>
      </c>
      <c r="H442" s="38"/>
      <c r="I442" s="143">
        <v>0</v>
      </c>
      <c r="J442" s="143">
        <v>1247</v>
      </c>
      <c r="K442" s="56">
        <f>I442+J442</f>
        <v>1247</v>
      </c>
    </row>
    <row r="443" spans="1:11" s="84" customFormat="1" ht="78.75" customHeight="1">
      <c r="A443" s="93" t="s">
        <v>313</v>
      </c>
      <c r="B443" s="70" t="s">
        <v>99</v>
      </c>
      <c r="C443" s="70" t="s">
        <v>25</v>
      </c>
      <c r="D443" s="38" t="s">
        <v>20</v>
      </c>
      <c r="E443" s="38" t="s">
        <v>312</v>
      </c>
      <c r="F443" s="38"/>
      <c r="G443" s="38"/>
      <c r="H443" s="38"/>
      <c r="I443" s="143">
        <f>I444</f>
        <v>0</v>
      </c>
      <c r="J443" s="143">
        <f>J444</f>
        <v>2448.1</v>
      </c>
      <c r="K443" s="56">
        <f>I443+J443</f>
        <v>2448.1</v>
      </c>
    </row>
    <row r="444" spans="1:11" s="84" customFormat="1" ht="17.25" customHeight="1">
      <c r="A444" s="129" t="s">
        <v>67</v>
      </c>
      <c r="B444" s="65" t="s">
        <v>99</v>
      </c>
      <c r="C444" s="65" t="s">
        <v>25</v>
      </c>
      <c r="D444" s="55" t="s">
        <v>20</v>
      </c>
      <c r="E444" s="55" t="s">
        <v>312</v>
      </c>
      <c r="F444" s="55" t="s">
        <v>66</v>
      </c>
      <c r="G444" s="55"/>
      <c r="H444" s="55"/>
      <c r="I444" s="144">
        <f>I445</f>
        <v>0</v>
      </c>
      <c r="J444" s="144">
        <f>J445</f>
        <v>2448.1</v>
      </c>
      <c r="K444" s="165">
        <f>K445</f>
        <v>2448.1</v>
      </c>
    </row>
    <row r="445" spans="1:11" s="84" customFormat="1" ht="17.25" customHeight="1">
      <c r="A445" s="93" t="s">
        <v>156</v>
      </c>
      <c r="B445" s="70" t="s">
        <v>99</v>
      </c>
      <c r="C445" s="70" t="s">
        <v>25</v>
      </c>
      <c r="D445" s="38" t="s">
        <v>20</v>
      </c>
      <c r="E445" s="38" t="s">
        <v>312</v>
      </c>
      <c r="F445" s="38" t="s">
        <v>66</v>
      </c>
      <c r="G445" s="38" t="s">
        <v>120</v>
      </c>
      <c r="H445" s="38"/>
      <c r="I445" s="143">
        <v>0</v>
      </c>
      <c r="J445" s="143">
        <v>2448.1</v>
      </c>
      <c r="K445" s="162">
        <f>I445+J445</f>
        <v>2448.1</v>
      </c>
    </row>
    <row r="446" spans="1:11" s="84" customFormat="1" ht="48.75" customHeight="1">
      <c r="A446" s="93" t="s">
        <v>315</v>
      </c>
      <c r="B446" s="70" t="s">
        <v>99</v>
      </c>
      <c r="C446" s="70" t="s">
        <v>25</v>
      </c>
      <c r="D446" s="38" t="s">
        <v>20</v>
      </c>
      <c r="E446" s="38" t="s">
        <v>314</v>
      </c>
      <c r="F446" s="38"/>
      <c r="G446" s="38"/>
      <c r="H446" s="38"/>
      <c r="I446" s="143">
        <f>I447</f>
        <v>0</v>
      </c>
      <c r="J446" s="143">
        <f>J447</f>
        <v>1284.7</v>
      </c>
      <c r="K446" s="162">
        <f>I446+J446</f>
        <v>1284.7</v>
      </c>
    </row>
    <row r="447" spans="1:11" s="84" customFormat="1" ht="17.25" customHeight="1">
      <c r="A447" s="129" t="s">
        <v>67</v>
      </c>
      <c r="B447" s="65" t="s">
        <v>99</v>
      </c>
      <c r="C447" s="65" t="s">
        <v>25</v>
      </c>
      <c r="D447" s="55" t="s">
        <v>20</v>
      </c>
      <c r="E447" s="55" t="s">
        <v>314</v>
      </c>
      <c r="F447" s="55" t="s">
        <v>66</v>
      </c>
      <c r="G447" s="55"/>
      <c r="H447" s="55"/>
      <c r="I447" s="144">
        <f>I448</f>
        <v>0</v>
      </c>
      <c r="J447" s="144">
        <f>J448</f>
        <v>1284.7</v>
      </c>
      <c r="K447" s="165">
        <f>K448</f>
        <v>1284.7</v>
      </c>
    </row>
    <row r="448" spans="1:11" s="84" customFormat="1" ht="17.25" customHeight="1">
      <c r="A448" s="93" t="s">
        <v>156</v>
      </c>
      <c r="B448" s="70" t="s">
        <v>99</v>
      </c>
      <c r="C448" s="70" t="s">
        <v>25</v>
      </c>
      <c r="D448" s="38" t="s">
        <v>20</v>
      </c>
      <c r="E448" s="38" t="s">
        <v>314</v>
      </c>
      <c r="F448" s="38" t="s">
        <v>66</v>
      </c>
      <c r="G448" s="38" t="s">
        <v>120</v>
      </c>
      <c r="H448" s="38"/>
      <c r="I448" s="143">
        <v>0</v>
      </c>
      <c r="J448" s="143">
        <v>1284.7</v>
      </c>
      <c r="K448" s="162">
        <f>I448+J448</f>
        <v>1284.7</v>
      </c>
    </row>
    <row r="449" spans="1:11" s="84" customFormat="1" ht="46.5" customHeight="1">
      <c r="A449" s="93" t="s">
        <v>324</v>
      </c>
      <c r="B449" s="70" t="s">
        <v>99</v>
      </c>
      <c r="C449" s="70" t="s">
        <v>25</v>
      </c>
      <c r="D449" s="38" t="s">
        <v>20</v>
      </c>
      <c r="E449" s="38" t="s">
        <v>316</v>
      </c>
      <c r="F449" s="38"/>
      <c r="G449" s="38"/>
      <c r="H449" s="38"/>
      <c r="I449" s="143">
        <f>I450</f>
        <v>0</v>
      </c>
      <c r="J449" s="143">
        <f>J450</f>
        <v>691.8</v>
      </c>
      <c r="K449" s="162">
        <f>I449+J449</f>
        <v>691.8</v>
      </c>
    </row>
    <row r="450" spans="1:11" s="84" customFormat="1" ht="17.25" customHeight="1">
      <c r="A450" s="129" t="s">
        <v>67</v>
      </c>
      <c r="B450" s="65" t="s">
        <v>99</v>
      </c>
      <c r="C450" s="65" t="s">
        <v>25</v>
      </c>
      <c r="D450" s="55" t="s">
        <v>20</v>
      </c>
      <c r="E450" s="55" t="s">
        <v>316</v>
      </c>
      <c r="F450" s="55" t="s">
        <v>66</v>
      </c>
      <c r="G450" s="55"/>
      <c r="H450" s="55"/>
      <c r="I450" s="144">
        <f>I451</f>
        <v>0</v>
      </c>
      <c r="J450" s="144">
        <f>J451</f>
        <v>691.8</v>
      </c>
      <c r="K450" s="165">
        <f>K451</f>
        <v>691.8</v>
      </c>
    </row>
    <row r="451" spans="1:11" s="84" customFormat="1" ht="18.75" customHeight="1">
      <c r="A451" s="93" t="s">
        <v>155</v>
      </c>
      <c r="B451" s="70" t="s">
        <v>99</v>
      </c>
      <c r="C451" s="70" t="s">
        <v>25</v>
      </c>
      <c r="D451" s="38" t="s">
        <v>20</v>
      </c>
      <c r="E451" s="38" t="s">
        <v>316</v>
      </c>
      <c r="F451" s="38" t="s">
        <v>66</v>
      </c>
      <c r="G451" s="38" t="s">
        <v>119</v>
      </c>
      <c r="H451" s="38"/>
      <c r="I451" s="143">
        <v>0</v>
      </c>
      <c r="J451" s="143">
        <v>691.8</v>
      </c>
      <c r="K451" s="162">
        <f>I451+J451</f>
        <v>691.8</v>
      </c>
    </row>
    <row r="452" spans="1:11" s="84" customFormat="1" ht="33.75" customHeight="1">
      <c r="A452" s="93" t="s">
        <v>218</v>
      </c>
      <c r="B452" s="70" t="s">
        <v>99</v>
      </c>
      <c r="C452" s="70" t="s">
        <v>25</v>
      </c>
      <c r="D452" s="38" t="s">
        <v>20</v>
      </c>
      <c r="E452" s="38" t="s">
        <v>68</v>
      </c>
      <c r="F452" s="38"/>
      <c r="G452" s="38"/>
      <c r="H452" s="38"/>
      <c r="I452" s="143">
        <f>I453</f>
        <v>1288</v>
      </c>
      <c r="J452" s="143">
        <f>J453</f>
        <v>0</v>
      </c>
      <c r="K452" s="162">
        <f t="shared" si="21"/>
        <v>1288</v>
      </c>
    </row>
    <row r="453" spans="1:11" s="84" customFormat="1" ht="17.25" customHeight="1">
      <c r="A453" s="129" t="s">
        <v>67</v>
      </c>
      <c r="B453" s="65" t="s">
        <v>99</v>
      </c>
      <c r="C453" s="65" t="s">
        <v>25</v>
      </c>
      <c r="D453" s="55" t="s">
        <v>20</v>
      </c>
      <c r="E453" s="55" t="s">
        <v>68</v>
      </c>
      <c r="F453" s="55" t="s">
        <v>66</v>
      </c>
      <c r="G453" s="55"/>
      <c r="H453" s="55"/>
      <c r="I453" s="144">
        <f>I454</f>
        <v>1288</v>
      </c>
      <c r="J453" s="144">
        <f>J454</f>
        <v>0</v>
      </c>
      <c r="K453" s="165">
        <f t="shared" si="21"/>
        <v>1288</v>
      </c>
    </row>
    <row r="454" spans="1:11" s="84" customFormat="1" ht="17.25" customHeight="1">
      <c r="A454" s="93" t="s">
        <v>155</v>
      </c>
      <c r="B454" s="70" t="s">
        <v>99</v>
      </c>
      <c r="C454" s="70" t="s">
        <v>25</v>
      </c>
      <c r="D454" s="38" t="s">
        <v>20</v>
      </c>
      <c r="E454" s="38" t="s">
        <v>68</v>
      </c>
      <c r="F454" s="38" t="s">
        <v>66</v>
      </c>
      <c r="G454" s="38" t="s">
        <v>119</v>
      </c>
      <c r="H454" s="38"/>
      <c r="I454" s="143">
        <v>1288</v>
      </c>
      <c r="J454" s="143">
        <v>0</v>
      </c>
      <c r="K454" s="162">
        <f t="shared" si="21"/>
        <v>1288</v>
      </c>
    </row>
    <row r="455" spans="1:11" s="84" customFormat="1" ht="65.25" customHeight="1">
      <c r="A455" s="203" t="s">
        <v>287</v>
      </c>
      <c r="B455" s="70" t="s">
        <v>99</v>
      </c>
      <c r="C455" s="70" t="s">
        <v>25</v>
      </c>
      <c r="D455" s="38" t="s">
        <v>20</v>
      </c>
      <c r="E455" s="38" t="s">
        <v>286</v>
      </c>
      <c r="F455" s="38"/>
      <c r="G455" s="38"/>
      <c r="H455" s="38"/>
      <c r="I455" s="143">
        <f>I456</f>
        <v>219.9</v>
      </c>
      <c r="J455" s="143">
        <f>J456</f>
        <v>50</v>
      </c>
      <c r="K455" s="162">
        <f>I455+J455</f>
        <v>269.9</v>
      </c>
    </row>
    <row r="456" spans="1:11" s="84" customFormat="1" ht="17.25" customHeight="1">
      <c r="A456" s="129" t="s">
        <v>67</v>
      </c>
      <c r="B456" s="65" t="s">
        <v>99</v>
      </c>
      <c r="C456" s="65" t="s">
        <v>25</v>
      </c>
      <c r="D456" s="55" t="s">
        <v>20</v>
      </c>
      <c r="E456" s="55" t="s">
        <v>286</v>
      </c>
      <c r="F456" s="55" t="s">
        <v>66</v>
      </c>
      <c r="G456" s="55"/>
      <c r="H456" s="55"/>
      <c r="I456" s="144">
        <f>I457</f>
        <v>219.9</v>
      </c>
      <c r="J456" s="144">
        <f>J457</f>
        <v>50</v>
      </c>
      <c r="K456" s="165">
        <f>K457</f>
        <v>269.9</v>
      </c>
    </row>
    <row r="457" spans="1:11" s="84" customFormat="1" ht="17.25" customHeight="1">
      <c r="A457" s="93" t="s">
        <v>156</v>
      </c>
      <c r="B457" s="70" t="s">
        <v>99</v>
      </c>
      <c r="C457" s="70" t="s">
        <v>25</v>
      </c>
      <c r="D457" s="38" t="s">
        <v>20</v>
      </c>
      <c r="E457" s="38" t="s">
        <v>286</v>
      </c>
      <c r="F457" s="38" t="s">
        <v>66</v>
      </c>
      <c r="G457" s="38" t="s">
        <v>120</v>
      </c>
      <c r="H457" s="38"/>
      <c r="I457" s="143">
        <v>219.9</v>
      </c>
      <c r="J457" s="143">
        <v>50</v>
      </c>
      <c r="K457" s="162">
        <f>I457+J457</f>
        <v>269.9</v>
      </c>
    </row>
    <row r="458" spans="1:11" s="97" customFormat="1" ht="15.75">
      <c r="A458" s="112" t="s">
        <v>9</v>
      </c>
      <c r="B458" s="126" t="s">
        <v>99</v>
      </c>
      <c r="C458" s="126" t="s">
        <v>25</v>
      </c>
      <c r="D458" s="37" t="s">
        <v>26</v>
      </c>
      <c r="E458" s="38"/>
      <c r="F458" s="38"/>
      <c r="G458" s="38"/>
      <c r="H458" s="38"/>
      <c r="I458" s="142">
        <f aca="true" t="shared" si="27" ref="I458:J460">I459</f>
        <v>600</v>
      </c>
      <c r="J458" s="142">
        <f t="shared" si="27"/>
        <v>0</v>
      </c>
      <c r="K458" s="68">
        <f t="shared" si="21"/>
        <v>600</v>
      </c>
    </row>
    <row r="459" spans="1:11" s="84" customFormat="1" ht="17.25" customHeight="1">
      <c r="A459" s="93" t="s">
        <v>70</v>
      </c>
      <c r="B459" s="70" t="s">
        <v>99</v>
      </c>
      <c r="C459" s="70" t="s">
        <v>25</v>
      </c>
      <c r="D459" s="38" t="s">
        <v>26</v>
      </c>
      <c r="E459" s="38" t="s">
        <v>69</v>
      </c>
      <c r="F459" s="38"/>
      <c r="G459" s="38"/>
      <c r="H459" s="38"/>
      <c r="I459" s="143">
        <f t="shared" si="27"/>
        <v>600</v>
      </c>
      <c r="J459" s="143">
        <f t="shared" si="27"/>
        <v>0</v>
      </c>
      <c r="K459" s="56">
        <f t="shared" si="21"/>
        <v>600</v>
      </c>
    </row>
    <row r="460" spans="1:11" s="84" customFormat="1" ht="14.25" customHeight="1">
      <c r="A460" s="129" t="s">
        <v>67</v>
      </c>
      <c r="B460" s="65" t="s">
        <v>99</v>
      </c>
      <c r="C460" s="65" t="s">
        <v>25</v>
      </c>
      <c r="D460" s="55" t="s">
        <v>26</v>
      </c>
      <c r="E460" s="55" t="s">
        <v>69</v>
      </c>
      <c r="F460" s="55" t="s">
        <v>66</v>
      </c>
      <c r="G460" s="55"/>
      <c r="H460" s="55"/>
      <c r="I460" s="144">
        <f t="shared" si="27"/>
        <v>600</v>
      </c>
      <c r="J460" s="144">
        <f t="shared" si="27"/>
        <v>0</v>
      </c>
      <c r="K460" s="60">
        <f t="shared" si="21"/>
        <v>600</v>
      </c>
    </row>
    <row r="461" spans="1:11" s="84" customFormat="1" ht="16.5" customHeight="1">
      <c r="A461" s="93" t="s">
        <v>155</v>
      </c>
      <c r="B461" s="70" t="s">
        <v>99</v>
      </c>
      <c r="C461" s="70" t="s">
        <v>25</v>
      </c>
      <c r="D461" s="38" t="s">
        <v>26</v>
      </c>
      <c r="E461" s="38" t="s">
        <v>69</v>
      </c>
      <c r="F461" s="38" t="s">
        <v>66</v>
      </c>
      <c r="G461" s="38" t="s">
        <v>119</v>
      </c>
      <c r="H461" s="38"/>
      <c r="I461" s="143">
        <v>600</v>
      </c>
      <c r="J461" s="143">
        <v>0</v>
      </c>
      <c r="K461" s="56">
        <f t="shared" si="21"/>
        <v>600</v>
      </c>
    </row>
    <row r="462" spans="1:11" s="84" customFormat="1" ht="16.5" customHeight="1">
      <c r="A462" s="112" t="s">
        <v>300</v>
      </c>
      <c r="B462" s="126" t="s">
        <v>99</v>
      </c>
      <c r="C462" s="126" t="s">
        <v>25</v>
      </c>
      <c r="D462" s="37" t="s">
        <v>21</v>
      </c>
      <c r="E462" s="37"/>
      <c r="F462" s="37"/>
      <c r="G462" s="37"/>
      <c r="H462" s="37"/>
      <c r="I462" s="142">
        <f aca="true" t="shared" si="28" ref="I462:J464">I463</f>
        <v>50</v>
      </c>
      <c r="J462" s="142">
        <f t="shared" si="28"/>
        <v>-50</v>
      </c>
      <c r="K462" s="57">
        <f>I462+J462</f>
        <v>0</v>
      </c>
    </row>
    <row r="463" spans="1:11" s="84" customFormat="1" ht="62.25" customHeight="1">
      <c r="A463" s="203" t="s">
        <v>287</v>
      </c>
      <c r="B463" s="70" t="s">
        <v>99</v>
      </c>
      <c r="C463" s="70" t="s">
        <v>25</v>
      </c>
      <c r="D463" s="38" t="s">
        <v>21</v>
      </c>
      <c r="E463" s="38" t="s">
        <v>286</v>
      </c>
      <c r="F463" s="38"/>
      <c r="G463" s="38"/>
      <c r="H463" s="38"/>
      <c r="I463" s="143">
        <f t="shared" si="28"/>
        <v>50</v>
      </c>
      <c r="J463" s="143">
        <f t="shared" si="28"/>
        <v>-50</v>
      </c>
      <c r="K463" s="56">
        <f>I463+J463</f>
        <v>0</v>
      </c>
    </row>
    <row r="464" spans="1:11" s="84" customFormat="1" ht="21" customHeight="1">
      <c r="A464" s="219" t="s">
        <v>64</v>
      </c>
      <c r="B464" s="65" t="s">
        <v>99</v>
      </c>
      <c r="C464" s="65" t="s">
        <v>25</v>
      </c>
      <c r="D464" s="55" t="s">
        <v>21</v>
      </c>
      <c r="E464" s="55" t="s">
        <v>286</v>
      </c>
      <c r="F464" s="55" t="s">
        <v>62</v>
      </c>
      <c r="G464" s="55"/>
      <c r="H464" s="55"/>
      <c r="I464" s="144">
        <f t="shared" si="28"/>
        <v>50</v>
      </c>
      <c r="J464" s="144">
        <f t="shared" si="28"/>
        <v>-50</v>
      </c>
      <c r="K464" s="60">
        <f>K465</f>
        <v>0</v>
      </c>
    </row>
    <row r="465" spans="1:11" s="84" customFormat="1" ht="16.5" customHeight="1">
      <c r="A465" s="93" t="s">
        <v>156</v>
      </c>
      <c r="B465" s="70" t="s">
        <v>99</v>
      </c>
      <c r="C465" s="70" t="s">
        <v>25</v>
      </c>
      <c r="D465" s="38" t="s">
        <v>21</v>
      </c>
      <c r="E465" s="38" t="s">
        <v>286</v>
      </c>
      <c r="F465" s="38" t="s">
        <v>62</v>
      </c>
      <c r="G465" s="38" t="s">
        <v>120</v>
      </c>
      <c r="H465" s="38"/>
      <c r="I465" s="143">
        <v>50</v>
      </c>
      <c r="J465" s="143">
        <v>-50</v>
      </c>
      <c r="K465" s="56">
        <f>I465+J465</f>
        <v>0</v>
      </c>
    </row>
    <row r="466" spans="1:11" s="84" customFormat="1" ht="19.5" customHeight="1">
      <c r="A466" s="58" t="s">
        <v>16</v>
      </c>
      <c r="B466" s="37" t="s">
        <v>99</v>
      </c>
      <c r="C466" s="37" t="s">
        <v>45</v>
      </c>
      <c r="D466" s="37"/>
      <c r="E466" s="37"/>
      <c r="F466" s="37"/>
      <c r="G466" s="37"/>
      <c r="H466" s="37"/>
      <c r="I466" s="142">
        <f>I467</f>
        <v>11529</v>
      </c>
      <c r="J466" s="142">
        <f>J467</f>
        <v>1015.3</v>
      </c>
      <c r="K466" s="57">
        <f t="shared" si="21"/>
        <v>12544.3</v>
      </c>
    </row>
    <row r="467" spans="1:11" s="105" customFormat="1" ht="15.75">
      <c r="A467" s="112" t="s">
        <v>41</v>
      </c>
      <c r="B467" s="37" t="s">
        <v>99</v>
      </c>
      <c r="C467" s="37" t="s">
        <v>45</v>
      </c>
      <c r="D467" s="37" t="s">
        <v>21</v>
      </c>
      <c r="E467" s="37"/>
      <c r="F467" s="37"/>
      <c r="G467" s="37"/>
      <c r="H467" s="37" t="s">
        <v>119</v>
      </c>
      <c r="I467" s="142">
        <f>I471+I474+I477+I468</f>
        <v>11529</v>
      </c>
      <c r="J467" s="142">
        <f>J471+J474+J468+J477</f>
        <v>1015.3</v>
      </c>
      <c r="K467" s="57">
        <f>I467+J467</f>
        <v>12544.3</v>
      </c>
    </row>
    <row r="468" spans="1:11" s="105" customFormat="1" ht="31.5">
      <c r="A468" s="192" t="s">
        <v>298</v>
      </c>
      <c r="B468" s="38" t="s">
        <v>99</v>
      </c>
      <c r="C468" s="38" t="s">
        <v>45</v>
      </c>
      <c r="D468" s="38" t="s">
        <v>21</v>
      </c>
      <c r="E468" s="38" t="s">
        <v>297</v>
      </c>
      <c r="F468" s="38"/>
      <c r="G468" s="38"/>
      <c r="H468" s="38"/>
      <c r="I468" s="143">
        <f>I469</f>
        <v>1288.3</v>
      </c>
      <c r="J468" s="143">
        <f>J469</f>
        <v>0</v>
      </c>
      <c r="K468" s="56">
        <f>I468+J468</f>
        <v>1288.3</v>
      </c>
    </row>
    <row r="469" spans="1:11" s="105" customFormat="1" ht="16.5" customHeight="1">
      <c r="A469" s="129" t="s">
        <v>87</v>
      </c>
      <c r="B469" s="55" t="s">
        <v>99</v>
      </c>
      <c r="C469" s="55" t="s">
        <v>45</v>
      </c>
      <c r="D469" s="55" t="s">
        <v>21</v>
      </c>
      <c r="E469" s="55" t="s">
        <v>297</v>
      </c>
      <c r="F469" s="55" t="s">
        <v>42</v>
      </c>
      <c r="G469" s="55"/>
      <c r="H469" s="55"/>
      <c r="I469" s="144">
        <f>I470</f>
        <v>1288.3</v>
      </c>
      <c r="J469" s="144">
        <f>J470</f>
        <v>0</v>
      </c>
      <c r="K469" s="60">
        <f>K470</f>
        <v>1288.3</v>
      </c>
    </row>
    <row r="470" spans="1:11" s="105" customFormat="1" ht="15.75">
      <c r="A470" s="93" t="s">
        <v>156</v>
      </c>
      <c r="B470" s="38" t="s">
        <v>99</v>
      </c>
      <c r="C470" s="38" t="s">
        <v>45</v>
      </c>
      <c r="D470" s="38" t="s">
        <v>21</v>
      </c>
      <c r="E470" s="38" t="s">
        <v>297</v>
      </c>
      <c r="F470" s="38" t="s">
        <v>42</v>
      </c>
      <c r="G470" s="38" t="s">
        <v>120</v>
      </c>
      <c r="H470" s="38"/>
      <c r="I470" s="143">
        <v>1288.3</v>
      </c>
      <c r="J470" s="143">
        <v>0</v>
      </c>
      <c r="K470" s="56">
        <f>I470+J470</f>
        <v>1288.3</v>
      </c>
    </row>
    <row r="471" spans="1:11" s="105" customFormat="1" ht="47.25">
      <c r="A471" s="93" t="s">
        <v>255</v>
      </c>
      <c r="B471" s="38" t="s">
        <v>99</v>
      </c>
      <c r="C471" s="38" t="s">
        <v>45</v>
      </c>
      <c r="D471" s="38" t="s">
        <v>21</v>
      </c>
      <c r="E471" s="38" t="s">
        <v>216</v>
      </c>
      <c r="F471" s="38"/>
      <c r="G471" s="38"/>
      <c r="H471" s="38"/>
      <c r="I471" s="143">
        <f>I472</f>
        <v>643</v>
      </c>
      <c r="J471" s="143">
        <f>J472</f>
        <v>0</v>
      </c>
      <c r="K471" s="56">
        <f t="shared" si="21"/>
        <v>643</v>
      </c>
    </row>
    <row r="472" spans="1:11" s="105" customFormat="1" ht="15.75">
      <c r="A472" s="113" t="s">
        <v>87</v>
      </c>
      <c r="B472" s="38" t="s">
        <v>99</v>
      </c>
      <c r="C472" s="38" t="s">
        <v>45</v>
      </c>
      <c r="D472" s="38" t="s">
        <v>21</v>
      </c>
      <c r="E472" s="55" t="s">
        <v>216</v>
      </c>
      <c r="F472" s="55" t="s">
        <v>42</v>
      </c>
      <c r="G472" s="38"/>
      <c r="H472" s="55"/>
      <c r="I472" s="144">
        <f>I473</f>
        <v>643</v>
      </c>
      <c r="J472" s="144">
        <f>J473</f>
        <v>0</v>
      </c>
      <c r="K472" s="165">
        <f t="shared" si="21"/>
        <v>643</v>
      </c>
    </row>
    <row r="473" spans="1:11" s="105" customFormat="1" ht="15.75">
      <c r="A473" s="93" t="s">
        <v>155</v>
      </c>
      <c r="B473" s="38" t="s">
        <v>99</v>
      </c>
      <c r="C473" s="38" t="s">
        <v>45</v>
      </c>
      <c r="D473" s="38" t="s">
        <v>21</v>
      </c>
      <c r="E473" s="38" t="s">
        <v>216</v>
      </c>
      <c r="F473" s="38" t="s">
        <v>42</v>
      </c>
      <c r="G473" s="38" t="s">
        <v>119</v>
      </c>
      <c r="H473" s="38"/>
      <c r="I473" s="143">
        <v>643</v>
      </c>
      <c r="J473" s="143">
        <v>0</v>
      </c>
      <c r="K473" s="162">
        <f t="shared" si="21"/>
        <v>643</v>
      </c>
    </row>
    <row r="474" spans="1:11" s="105" customFormat="1" ht="110.25">
      <c r="A474" s="220" t="s">
        <v>282</v>
      </c>
      <c r="B474" s="38" t="s">
        <v>99</v>
      </c>
      <c r="C474" s="38" t="s">
        <v>45</v>
      </c>
      <c r="D474" s="38" t="s">
        <v>21</v>
      </c>
      <c r="E474" s="38" t="s">
        <v>281</v>
      </c>
      <c r="F474" s="38"/>
      <c r="G474" s="38"/>
      <c r="H474" s="38"/>
      <c r="I474" s="143">
        <f>I475</f>
        <v>8229.6</v>
      </c>
      <c r="J474" s="143">
        <f>J475</f>
        <v>821.5</v>
      </c>
      <c r="K474" s="56">
        <f>I474+J474</f>
        <v>9051.1</v>
      </c>
    </row>
    <row r="475" spans="1:11" s="105" customFormat="1" ht="17.25" customHeight="1">
      <c r="A475" s="129" t="s">
        <v>87</v>
      </c>
      <c r="B475" s="55" t="s">
        <v>99</v>
      </c>
      <c r="C475" s="55" t="s">
        <v>45</v>
      </c>
      <c r="D475" s="55" t="s">
        <v>21</v>
      </c>
      <c r="E475" s="55" t="s">
        <v>281</v>
      </c>
      <c r="F475" s="55" t="s">
        <v>42</v>
      </c>
      <c r="G475" s="55"/>
      <c r="H475" s="55"/>
      <c r="I475" s="144">
        <f>I476</f>
        <v>8229.6</v>
      </c>
      <c r="J475" s="144">
        <f>J476</f>
        <v>821.5</v>
      </c>
      <c r="K475" s="60">
        <f>K476</f>
        <v>9051.1</v>
      </c>
    </row>
    <row r="476" spans="1:11" s="105" customFormat="1" ht="15.75">
      <c r="A476" s="93" t="s">
        <v>156</v>
      </c>
      <c r="B476" s="38" t="s">
        <v>99</v>
      </c>
      <c r="C476" s="38" t="s">
        <v>45</v>
      </c>
      <c r="D476" s="38" t="s">
        <v>21</v>
      </c>
      <c r="E476" s="38" t="s">
        <v>281</v>
      </c>
      <c r="F476" s="38" t="s">
        <v>42</v>
      </c>
      <c r="G476" s="38" t="s">
        <v>120</v>
      </c>
      <c r="H476" s="38"/>
      <c r="I476" s="143">
        <v>8229.6</v>
      </c>
      <c r="J476" s="143">
        <v>821.5</v>
      </c>
      <c r="K476" s="56">
        <f>I476+J476</f>
        <v>9051.1</v>
      </c>
    </row>
    <row r="477" spans="1:11" s="105" customFormat="1" ht="78.75">
      <c r="A477" s="93" t="s">
        <v>305</v>
      </c>
      <c r="B477" s="38" t="s">
        <v>99</v>
      </c>
      <c r="C477" s="38" t="s">
        <v>45</v>
      </c>
      <c r="D477" s="38" t="s">
        <v>21</v>
      </c>
      <c r="E477" s="38" t="s">
        <v>304</v>
      </c>
      <c r="F477" s="38"/>
      <c r="G477" s="38"/>
      <c r="H477" s="38"/>
      <c r="I477" s="143">
        <f>I478</f>
        <v>1368.1</v>
      </c>
      <c r="J477" s="143">
        <f>J478</f>
        <v>193.8</v>
      </c>
      <c r="K477" s="56">
        <f>I477+J477</f>
        <v>1561.8999999999999</v>
      </c>
    </row>
    <row r="478" spans="1:11" s="105" customFormat="1" ht="18.75" customHeight="1">
      <c r="A478" s="129" t="s">
        <v>87</v>
      </c>
      <c r="B478" s="55" t="s">
        <v>99</v>
      </c>
      <c r="C478" s="55" t="s">
        <v>45</v>
      </c>
      <c r="D478" s="55" t="s">
        <v>21</v>
      </c>
      <c r="E478" s="55" t="s">
        <v>304</v>
      </c>
      <c r="F478" s="55" t="s">
        <v>42</v>
      </c>
      <c r="G478" s="55"/>
      <c r="H478" s="55"/>
      <c r="I478" s="144">
        <f>I479</f>
        <v>1368.1</v>
      </c>
      <c r="J478" s="144">
        <f>J479</f>
        <v>193.8</v>
      </c>
      <c r="K478" s="165">
        <f>K479</f>
        <v>1561.8999999999999</v>
      </c>
    </row>
    <row r="479" spans="1:11" s="105" customFormat="1" ht="15.75">
      <c r="A479" s="93" t="s">
        <v>156</v>
      </c>
      <c r="B479" s="38" t="s">
        <v>99</v>
      </c>
      <c r="C479" s="38" t="s">
        <v>45</v>
      </c>
      <c r="D479" s="38" t="s">
        <v>21</v>
      </c>
      <c r="E479" s="38" t="s">
        <v>304</v>
      </c>
      <c r="F479" s="38" t="s">
        <v>42</v>
      </c>
      <c r="G479" s="38" t="s">
        <v>120</v>
      </c>
      <c r="H479" s="38"/>
      <c r="I479" s="143">
        <v>1368.1</v>
      </c>
      <c r="J479" s="143">
        <v>193.8</v>
      </c>
      <c r="K479" s="162">
        <f>I479+J479</f>
        <v>1561.8999999999999</v>
      </c>
    </row>
    <row r="480" spans="1:11" s="105" customFormat="1" ht="15.75">
      <c r="A480" s="112" t="s">
        <v>306</v>
      </c>
      <c r="B480" s="37" t="s">
        <v>99</v>
      </c>
      <c r="C480" s="37" t="s">
        <v>46</v>
      </c>
      <c r="D480" s="37"/>
      <c r="E480" s="37"/>
      <c r="F480" s="37"/>
      <c r="G480" s="37"/>
      <c r="H480" s="37"/>
      <c r="I480" s="142">
        <f aca="true" t="shared" si="29" ref="I480:J483">I481</f>
        <v>1250</v>
      </c>
      <c r="J480" s="142">
        <f t="shared" si="29"/>
        <v>0</v>
      </c>
      <c r="K480" s="68">
        <f>I480+J480</f>
        <v>1250</v>
      </c>
    </row>
    <row r="481" spans="1:11" s="105" customFormat="1" ht="15.75">
      <c r="A481" s="112" t="s">
        <v>307</v>
      </c>
      <c r="B481" s="37" t="s">
        <v>99</v>
      </c>
      <c r="C481" s="37" t="s">
        <v>46</v>
      </c>
      <c r="D481" s="37" t="s">
        <v>20</v>
      </c>
      <c r="E481" s="37"/>
      <c r="F481" s="37"/>
      <c r="G481" s="37"/>
      <c r="H481" s="37"/>
      <c r="I481" s="142">
        <f t="shared" si="29"/>
        <v>1250</v>
      </c>
      <c r="J481" s="142">
        <f t="shared" si="29"/>
        <v>0</v>
      </c>
      <c r="K481" s="68">
        <f>K482</f>
        <v>1250</v>
      </c>
    </row>
    <row r="482" spans="1:11" s="105" customFormat="1" ht="31.5">
      <c r="A482" s="93" t="s">
        <v>309</v>
      </c>
      <c r="B482" s="38" t="s">
        <v>99</v>
      </c>
      <c r="C482" s="38" t="s">
        <v>46</v>
      </c>
      <c r="D482" s="38" t="s">
        <v>20</v>
      </c>
      <c r="E482" s="38" t="s">
        <v>308</v>
      </c>
      <c r="F482" s="38"/>
      <c r="G482" s="38"/>
      <c r="H482" s="38"/>
      <c r="I482" s="143">
        <f t="shared" si="29"/>
        <v>1250</v>
      </c>
      <c r="J482" s="143">
        <f t="shared" si="29"/>
        <v>0</v>
      </c>
      <c r="K482" s="162">
        <f>K483</f>
        <v>1250</v>
      </c>
    </row>
    <row r="483" spans="1:11" s="105" customFormat="1" ht="20.25" customHeight="1">
      <c r="A483" s="129" t="s">
        <v>67</v>
      </c>
      <c r="B483" s="55" t="s">
        <v>99</v>
      </c>
      <c r="C483" s="55" t="s">
        <v>46</v>
      </c>
      <c r="D483" s="55" t="s">
        <v>20</v>
      </c>
      <c r="E483" s="55" t="s">
        <v>308</v>
      </c>
      <c r="F483" s="55" t="s">
        <v>66</v>
      </c>
      <c r="G483" s="55"/>
      <c r="H483" s="55"/>
      <c r="I483" s="144">
        <f t="shared" si="29"/>
        <v>1250</v>
      </c>
      <c r="J483" s="144">
        <f t="shared" si="29"/>
        <v>0</v>
      </c>
      <c r="K483" s="165">
        <f>K484</f>
        <v>1250</v>
      </c>
    </row>
    <row r="484" spans="1:11" s="105" customFormat="1" ht="16.5" customHeight="1">
      <c r="A484" s="93" t="s">
        <v>155</v>
      </c>
      <c r="B484" s="38" t="s">
        <v>99</v>
      </c>
      <c r="C484" s="38" t="s">
        <v>46</v>
      </c>
      <c r="D484" s="38" t="s">
        <v>20</v>
      </c>
      <c r="E484" s="38" t="s">
        <v>308</v>
      </c>
      <c r="F484" s="38" t="s">
        <v>66</v>
      </c>
      <c r="G484" s="38" t="s">
        <v>119</v>
      </c>
      <c r="H484" s="38"/>
      <c r="I484" s="143">
        <v>1250</v>
      </c>
      <c r="J484" s="143">
        <v>0</v>
      </c>
      <c r="K484" s="162">
        <f>I484+J484</f>
        <v>1250</v>
      </c>
    </row>
    <row r="485" spans="1:11" s="105" customFormat="1" ht="15.75">
      <c r="A485" s="164" t="s">
        <v>151</v>
      </c>
      <c r="B485" s="127"/>
      <c r="C485" s="127"/>
      <c r="D485" s="127"/>
      <c r="E485" s="127"/>
      <c r="F485" s="127"/>
      <c r="G485" s="127"/>
      <c r="H485" s="127"/>
      <c r="I485" s="147">
        <f>I5+I18+I369+I24+I125+I175+I201+I420</f>
        <v>701141.9</v>
      </c>
      <c r="J485" s="147">
        <f>J5+J18+J369+J24+J125+J175+J201+J420</f>
        <v>84578.19999999998</v>
      </c>
      <c r="K485" s="68">
        <f>I485+J485</f>
        <v>785720.1</v>
      </c>
    </row>
    <row r="486" spans="1:11" s="105" customFormat="1" ht="15">
      <c r="A486" s="114"/>
      <c r="B486" s="115"/>
      <c r="C486" s="115"/>
      <c r="D486" s="115"/>
      <c r="E486" s="115"/>
      <c r="F486" s="115"/>
      <c r="G486" s="115"/>
      <c r="H486" s="115"/>
      <c r="I486" s="116"/>
      <c r="J486" s="116"/>
      <c r="K486" s="116"/>
    </row>
    <row r="487" spans="1:11" s="105" customFormat="1" ht="15">
      <c r="A487" s="114"/>
      <c r="B487" s="115"/>
      <c r="C487" s="115"/>
      <c r="D487" s="115"/>
      <c r="E487" s="115"/>
      <c r="F487" s="115"/>
      <c r="G487" s="115"/>
      <c r="H487" s="115"/>
      <c r="I487" s="116"/>
      <c r="J487" s="116"/>
      <c r="K487" s="116"/>
    </row>
    <row r="488" spans="1:11" s="105" customFormat="1" ht="15.75">
      <c r="A488" s="114"/>
      <c r="B488" s="115"/>
      <c r="C488" s="115"/>
      <c r="D488" s="117"/>
      <c r="E488" s="115"/>
      <c r="F488" s="115"/>
      <c r="G488" s="115"/>
      <c r="H488" s="115"/>
      <c r="I488" s="116"/>
      <c r="J488" s="116"/>
      <c r="K488" s="116"/>
    </row>
    <row r="489" spans="1:11" s="105" customFormat="1" ht="15">
      <c r="A489" s="114"/>
      <c r="B489" s="115"/>
      <c r="C489" s="115"/>
      <c r="D489" s="115"/>
      <c r="E489" s="115"/>
      <c r="F489" s="115"/>
      <c r="G489" s="115"/>
      <c r="H489" s="115"/>
      <c r="I489" s="116"/>
      <c r="J489" s="116"/>
      <c r="K489" s="116"/>
    </row>
    <row r="490" spans="1:11" s="105" customFormat="1" ht="15">
      <c r="A490" s="114"/>
      <c r="B490" s="115"/>
      <c r="C490" s="115"/>
      <c r="D490" s="115"/>
      <c r="E490" s="115"/>
      <c r="F490" s="115"/>
      <c r="G490" s="115"/>
      <c r="H490" s="115"/>
      <c r="I490" s="116"/>
      <c r="J490" s="116"/>
      <c r="K490" s="116"/>
    </row>
    <row r="491" spans="1:11" s="105" customFormat="1" ht="15.75">
      <c r="A491" s="174"/>
      <c r="B491" s="173"/>
      <c r="C491" s="173"/>
      <c r="D491" s="173"/>
      <c r="E491" s="173"/>
      <c r="F491" s="173"/>
      <c r="G491" s="173"/>
      <c r="H491" s="173"/>
      <c r="I491" s="173"/>
      <c r="J491" s="173"/>
      <c r="K491" s="173"/>
    </row>
    <row r="492" spans="1:11" s="105" customFormat="1" ht="15">
      <c r="A492" s="114"/>
      <c r="B492" s="115"/>
      <c r="C492" s="115"/>
      <c r="D492" s="115"/>
      <c r="E492" s="115"/>
      <c r="F492" s="115"/>
      <c r="G492" s="115"/>
      <c r="H492" s="115"/>
      <c r="I492" s="116"/>
      <c r="J492" s="116"/>
      <c r="K492" s="116"/>
    </row>
    <row r="493" spans="1:11" s="105" customFormat="1" ht="15">
      <c r="A493" s="114"/>
      <c r="B493" s="115"/>
      <c r="C493" s="115"/>
      <c r="D493" s="115"/>
      <c r="E493" s="115"/>
      <c r="F493" s="115"/>
      <c r="G493" s="115"/>
      <c r="H493" s="115"/>
      <c r="I493" s="116"/>
      <c r="J493" s="116"/>
      <c r="K493" s="116"/>
    </row>
    <row r="494" spans="1:11" s="105" customFormat="1" ht="15">
      <c r="A494" s="114"/>
      <c r="B494" s="115"/>
      <c r="C494" s="115"/>
      <c r="D494" s="115"/>
      <c r="E494" s="115"/>
      <c r="F494" s="115"/>
      <c r="G494" s="115"/>
      <c r="H494" s="115"/>
      <c r="I494" s="116"/>
      <c r="J494" s="116"/>
      <c r="K494" s="116"/>
    </row>
    <row r="495" spans="1:11" s="105" customFormat="1" ht="15">
      <c r="A495" s="114"/>
      <c r="B495" s="115"/>
      <c r="C495" s="115"/>
      <c r="D495" s="115"/>
      <c r="E495" s="115"/>
      <c r="F495" s="115"/>
      <c r="G495" s="115"/>
      <c r="H495" s="115"/>
      <c r="I495" s="116"/>
      <c r="J495" s="116"/>
      <c r="K495" s="116"/>
    </row>
    <row r="496" spans="1:11" s="105" customFormat="1" ht="15">
      <c r="A496" s="114"/>
      <c r="B496" s="115"/>
      <c r="C496" s="115"/>
      <c r="D496" s="115"/>
      <c r="E496" s="115"/>
      <c r="F496" s="115"/>
      <c r="G496" s="115"/>
      <c r="H496" s="115"/>
      <c r="I496" s="116"/>
      <c r="J496" s="116"/>
      <c r="K496" s="116"/>
    </row>
    <row r="497" spans="1:11" s="105" customFormat="1" ht="295.5" customHeight="1">
      <c r="A497" s="274" t="s">
        <v>335</v>
      </c>
      <c r="B497" s="275"/>
      <c r="C497" s="275"/>
      <c r="D497" s="275"/>
      <c r="E497" s="275"/>
      <c r="F497" s="275"/>
      <c r="G497" s="275"/>
      <c r="H497" s="275"/>
      <c r="I497" s="275"/>
      <c r="J497" s="275"/>
      <c r="K497" s="275"/>
    </row>
    <row r="498" spans="1:11" s="105" customFormat="1" ht="15">
      <c r="A498" s="114"/>
      <c r="B498" s="115"/>
      <c r="C498" s="115"/>
      <c r="D498" s="115"/>
      <c r="E498" s="115"/>
      <c r="F498" s="115"/>
      <c r="G498" s="115"/>
      <c r="H498" s="115"/>
      <c r="I498" s="116"/>
      <c r="J498" s="116"/>
      <c r="K498" s="116"/>
    </row>
    <row r="499" spans="1:11" s="105" customFormat="1" ht="15">
      <c r="A499" s="114"/>
      <c r="B499" s="115"/>
      <c r="C499" s="115"/>
      <c r="D499" s="115"/>
      <c r="E499" s="115"/>
      <c r="F499" s="115"/>
      <c r="G499" s="115"/>
      <c r="H499" s="115"/>
      <c r="I499" s="116"/>
      <c r="J499" s="116"/>
      <c r="K499" s="116"/>
    </row>
    <row r="500" spans="1:11" s="105" customFormat="1" ht="15">
      <c r="A500" s="114"/>
      <c r="B500" s="115"/>
      <c r="C500" s="115"/>
      <c r="D500" s="115"/>
      <c r="E500" s="115"/>
      <c r="F500" s="115"/>
      <c r="G500" s="115"/>
      <c r="H500" s="115"/>
      <c r="I500" s="116"/>
      <c r="J500" s="116"/>
      <c r="K500" s="116"/>
    </row>
    <row r="501" spans="1:11" s="105" customFormat="1" ht="15">
      <c r="A501" s="114"/>
      <c r="B501" s="115"/>
      <c r="C501" s="115"/>
      <c r="D501" s="115"/>
      <c r="E501" s="115"/>
      <c r="F501" s="115"/>
      <c r="G501" s="115"/>
      <c r="H501" s="115"/>
      <c r="I501" s="116"/>
      <c r="J501" s="116"/>
      <c r="K501" s="116"/>
    </row>
    <row r="502" spans="1:11" s="105" customFormat="1" ht="15">
      <c r="A502" s="114"/>
      <c r="B502" s="115"/>
      <c r="C502" s="115"/>
      <c r="D502" s="115"/>
      <c r="E502" s="115"/>
      <c r="F502" s="115"/>
      <c r="G502" s="115"/>
      <c r="H502" s="115"/>
      <c r="I502" s="116"/>
      <c r="J502" s="116"/>
      <c r="K502" s="116"/>
    </row>
    <row r="503" spans="1:11" s="105" customFormat="1" ht="15">
      <c r="A503" s="114"/>
      <c r="B503" s="115"/>
      <c r="C503" s="115"/>
      <c r="D503" s="115"/>
      <c r="E503" s="115"/>
      <c r="F503" s="115"/>
      <c r="G503" s="115"/>
      <c r="H503" s="115"/>
      <c r="I503" s="116"/>
      <c r="J503" s="116"/>
      <c r="K503" s="116"/>
    </row>
    <row r="504" spans="1:11" s="105" customFormat="1" ht="15">
      <c r="A504" s="114"/>
      <c r="B504" s="115"/>
      <c r="C504" s="115"/>
      <c r="D504" s="115"/>
      <c r="E504" s="115"/>
      <c r="F504" s="115"/>
      <c r="G504" s="115"/>
      <c r="H504" s="115"/>
      <c r="I504" s="116"/>
      <c r="J504" s="116"/>
      <c r="K504" s="116"/>
    </row>
    <row r="505" spans="1:11" s="105" customFormat="1" ht="15">
      <c r="A505" s="114"/>
      <c r="B505" s="115"/>
      <c r="C505" s="115"/>
      <c r="D505" s="115"/>
      <c r="E505" s="115"/>
      <c r="F505" s="115"/>
      <c r="G505" s="115"/>
      <c r="H505" s="115"/>
      <c r="I505" s="116"/>
      <c r="J505" s="116"/>
      <c r="K505" s="116"/>
    </row>
    <row r="506" spans="1:11" s="105" customFormat="1" ht="15">
      <c r="A506" s="114"/>
      <c r="B506" s="115"/>
      <c r="C506" s="115"/>
      <c r="D506" s="115"/>
      <c r="E506" s="115"/>
      <c r="F506" s="115"/>
      <c r="G506" s="115"/>
      <c r="H506" s="115"/>
      <c r="I506" s="116"/>
      <c r="J506" s="116"/>
      <c r="K506" s="116"/>
    </row>
    <row r="507" spans="1:11" s="105" customFormat="1" ht="15">
      <c r="A507" s="114"/>
      <c r="B507" s="115"/>
      <c r="C507" s="115"/>
      <c r="D507" s="115"/>
      <c r="E507" s="115"/>
      <c r="F507" s="115"/>
      <c r="G507" s="115"/>
      <c r="H507" s="115"/>
      <c r="I507" s="116"/>
      <c r="J507" s="116"/>
      <c r="K507" s="116"/>
    </row>
    <row r="508" spans="1:11" s="105" customFormat="1" ht="15">
      <c r="A508" s="114"/>
      <c r="B508" s="115"/>
      <c r="C508" s="115"/>
      <c r="D508" s="115"/>
      <c r="E508" s="115"/>
      <c r="F508" s="115"/>
      <c r="G508" s="115"/>
      <c r="H508" s="115"/>
      <c r="I508" s="116"/>
      <c r="J508" s="116"/>
      <c r="K508" s="116"/>
    </row>
    <row r="509" spans="1:11" s="105" customFormat="1" ht="15">
      <c r="A509" s="114"/>
      <c r="B509" s="115"/>
      <c r="C509" s="115"/>
      <c r="D509" s="115"/>
      <c r="E509" s="115"/>
      <c r="F509" s="115"/>
      <c r="G509" s="115"/>
      <c r="H509" s="115"/>
      <c r="I509" s="116"/>
      <c r="J509" s="116"/>
      <c r="K509" s="116"/>
    </row>
    <row r="510" spans="1:11" s="105" customFormat="1" ht="15">
      <c r="A510" s="114"/>
      <c r="B510" s="115"/>
      <c r="C510" s="115"/>
      <c r="D510" s="115"/>
      <c r="E510" s="115"/>
      <c r="F510" s="115"/>
      <c r="G510" s="115"/>
      <c r="H510" s="115"/>
      <c r="I510" s="116"/>
      <c r="J510" s="116"/>
      <c r="K510" s="116"/>
    </row>
    <row r="511" spans="1:11" s="105" customFormat="1" ht="15">
      <c r="A511" s="114"/>
      <c r="B511" s="115"/>
      <c r="C511" s="115"/>
      <c r="D511" s="115"/>
      <c r="E511" s="115"/>
      <c r="F511" s="115"/>
      <c r="G511" s="115"/>
      <c r="H511" s="115"/>
      <c r="I511" s="116"/>
      <c r="J511" s="116"/>
      <c r="K511" s="116"/>
    </row>
    <row r="512" spans="1:11" s="105" customFormat="1" ht="15">
      <c r="A512" s="114"/>
      <c r="B512" s="115"/>
      <c r="C512" s="115"/>
      <c r="D512" s="115"/>
      <c r="E512" s="115"/>
      <c r="F512" s="115"/>
      <c r="G512" s="115"/>
      <c r="H512" s="115"/>
      <c r="I512" s="116"/>
      <c r="J512" s="116"/>
      <c r="K512" s="116"/>
    </row>
    <row r="513" spans="1:11" s="105" customFormat="1" ht="15">
      <c r="A513" s="114"/>
      <c r="B513" s="115"/>
      <c r="C513" s="115"/>
      <c r="D513" s="115"/>
      <c r="E513" s="115"/>
      <c r="F513" s="115"/>
      <c r="G513" s="115"/>
      <c r="H513" s="115"/>
      <c r="I513" s="116"/>
      <c r="J513" s="116"/>
      <c r="K513" s="116"/>
    </row>
    <row r="514" spans="1:12" s="105" customFormat="1" ht="15.75">
      <c r="A514" s="168"/>
      <c r="B514" s="168"/>
      <c r="C514" s="169"/>
      <c r="D514" s="169"/>
      <c r="E514" s="169"/>
      <c r="F514" s="169"/>
      <c r="G514" s="169"/>
      <c r="H514" s="170"/>
      <c r="I514" s="171"/>
      <c r="J514" s="172"/>
      <c r="K514" s="116"/>
      <c r="L514" s="116"/>
    </row>
    <row r="515" spans="1:48" s="80" customFormat="1" ht="18">
      <c r="A515" s="114"/>
      <c r="B515" s="115"/>
      <c r="C515" s="115"/>
      <c r="D515" s="115"/>
      <c r="E515" s="115"/>
      <c r="F515" s="115"/>
      <c r="G515" s="115"/>
      <c r="H515" s="115"/>
      <c r="I515" s="116"/>
      <c r="J515" s="116"/>
      <c r="K515" s="116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9"/>
      <c r="AB515" s="79"/>
      <c r="AC515" s="79"/>
      <c r="AD515" s="79"/>
      <c r="AE515" s="79"/>
      <c r="AF515" s="79"/>
      <c r="AG515" s="79"/>
      <c r="AH515" s="79"/>
      <c r="AI515" s="79"/>
      <c r="AJ515" s="79"/>
      <c r="AK515" s="79"/>
      <c r="AL515" s="79"/>
      <c r="AM515" s="79"/>
      <c r="AN515" s="79"/>
      <c r="AO515" s="79"/>
      <c r="AP515" s="79"/>
      <c r="AQ515" s="79"/>
      <c r="AR515" s="79"/>
      <c r="AS515" s="79"/>
      <c r="AT515" s="79"/>
      <c r="AU515" s="79"/>
      <c r="AV515" s="79"/>
    </row>
    <row r="516" spans="1:48" s="80" customFormat="1" ht="18">
      <c r="A516" s="114"/>
      <c r="B516" s="115"/>
      <c r="C516" s="115"/>
      <c r="D516" s="115"/>
      <c r="E516" s="115"/>
      <c r="F516" s="115"/>
      <c r="G516" s="115"/>
      <c r="H516" s="115"/>
      <c r="I516" s="116"/>
      <c r="J516" s="116"/>
      <c r="K516" s="116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79"/>
      <c r="AU516" s="79"/>
      <c r="AV516" s="79"/>
    </row>
    <row r="517" spans="1:48" s="80" customFormat="1" ht="18">
      <c r="A517" s="114"/>
      <c r="B517" s="115"/>
      <c r="C517" s="115"/>
      <c r="D517" s="115"/>
      <c r="E517" s="115"/>
      <c r="F517" s="115"/>
      <c r="G517" s="115"/>
      <c r="H517" s="115"/>
      <c r="I517" s="116"/>
      <c r="J517" s="116"/>
      <c r="K517" s="116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  <c r="AA517" s="79"/>
      <c r="AB517" s="79"/>
      <c r="AC517" s="79"/>
      <c r="AD517" s="79"/>
      <c r="AE517" s="79"/>
      <c r="AF517" s="79"/>
      <c r="AG517" s="79"/>
      <c r="AH517" s="79"/>
      <c r="AI517" s="79"/>
      <c r="AJ517" s="79"/>
      <c r="AK517" s="79"/>
      <c r="AL517" s="79"/>
      <c r="AM517" s="79"/>
      <c r="AN517" s="79"/>
      <c r="AO517" s="79"/>
      <c r="AP517" s="79"/>
      <c r="AQ517" s="79"/>
      <c r="AR517" s="79"/>
      <c r="AS517" s="79"/>
      <c r="AT517" s="79"/>
      <c r="AU517" s="79"/>
      <c r="AV517" s="79"/>
    </row>
    <row r="518" spans="1:48" s="80" customFormat="1" ht="18">
      <c r="A518" s="114"/>
      <c r="B518" s="115"/>
      <c r="C518" s="115"/>
      <c r="D518" s="115"/>
      <c r="E518" s="115"/>
      <c r="F518" s="115"/>
      <c r="G518" s="115"/>
      <c r="H518" s="115"/>
      <c r="I518" s="116"/>
      <c r="J518" s="116"/>
      <c r="K518" s="116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  <c r="AA518" s="79"/>
      <c r="AB518" s="79"/>
      <c r="AC518" s="79"/>
      <c r="AD518" s="79"/>
      <c r="AE518" s="79"/>
      <c r="AF518" s="79"/>
      <c r="AG518" s="79"/>
      <c r="AH518" s="79"/>
      <c r="AI518" s="79"/>
      <c r="AJ518" s="79"/>
      <c r="AK518" s="79"/>
      <c r="AL518" s="79"/>
      <c r="AM518" s="79"/>
      <c r="AN518" s="79"/>
      <c r="AO518" s="79"/>
      <c r="AP518" s="79"/>
      <c r="AQ518" s="79"/>
      <c r="AR518" s="79"/>
      <c r="AS518" s="79"/>
      <c r="AT518" s="79"/>
      <c r="AU518" s="79"/>
      <c r="AV518" s="79"/>
    </row>
    <row r="519" spans="1:48" s="80" customFormat="1" ht="18">
      <c r="A519" s="114"/>
      <c r="B519" s="115"/>
      <c r="C519" s="115"/>
      <c r="D519" s="115"/>
      <c r="E519" s="115"/>
      <c r="F519" s="115"/>
      <c r="G519" s="115"/>
      <c r="H519" s="115"/>
      <c r="I519" s="116"/>
      <c r="J519" s="116"/>
      <c r="K519" s="116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  <c r="AJ519" s="79"/>
      <c r="AK519" s="79"/>
      <c r="AL519" s="79"/>
      <c r="AM519" s="79"/>
      <c r="AN519" s="79"/>
      <c r="AO519" s="79"/>
      <c r="AP519" s="79"/>
      <c r="AQ519" s="79"/>
      <c r="AR519" s="79"/>
      <c r="AS519" s="79"/>
      <c r="AT519" s="79"/>
      <c r="AU519" s="79"/>
      <c r="AV519" s="79"/>
    </row>
    <row r="520" spans="1:48" s="80" customFormat="1" ht="18">
      <c r="A520" s="118"/>
      <c r="B520" s="119"/>
      <c r="C520" s="119"/>
      <c r="D520" s="119"/>
      <c r="E520" s="119"/>
      <c r="F520" s="119"/>
      <c r="G520" s="119"/>
      <c r="H520" s="119"/>
      <c r="I520" s="116"/>
      <c r="J520" s="116"/>
      <c r="K520" s="116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  <c r="AA520" s="79"/>
      <c r="AB520" s="79"/>
      <c r="AC520" s="79"/>
      <c r="AD520" s="79"/>
      <c r="AE520" s="79"/>
      <c r="AF520" s="79"/>
      <c r="AG520" s="79"/>
      <c r="AH520" s="79"/>
      <c r="AI520" s="79"/>
      <c r="AJ520" s="79"/>
      <c r="AK520" s="79"/>
      <c r="AL520" s="79"/>
      <c r="AM520" s="79"/>
      <c r="AN520" s="79"/>
      <c r="AO520" s="79"/>
      <c r="AP520" s="79"/>
      <c r="AQ520" s="79"/>
      <c r="AR520" s="79"/>
      <c r="AS520" s="79"/>
      <c r="AT520" s="79"/>
      <c r="AU520" s="79"/>
      <c r="AV520" s="79"/>
    </row>
    <row r="521" spans="1:48" s="80" customFormat="1" ht="18">
      <c r="A521" s="118"/>
      <c r="B521" s="119"/>
      <c r="C521" s="119"/>
      <c r="D521" s="119"/>
      <c r="E521" s="119"/>
      <c r="F521" s="119"/>
      <c r="G521" s="119"/>
      <c r="H521" s="119"/>
      <c r="I521" s="116"/>
      <c r="J521" s="116"/>
      <c r="K521" s="116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  <c r="AA521" s="79"/>
      <c r="AB521" s="79"/>
      <c r="AC521" s="79"/>
      <c r="AD521" s="79"/>
      <c r="AE521" s="79"/>
      <c r="AF521" s="79"/>
      <c r="AG521" s="79"/>
      <c r="AH521" s="79"/>
      <c r="AI521" s="79"/>
      <c r="AJ521" s="79"/>
      <c r="AK521" s="79"/>
      <c r="AL521" s="79"/>
      <c r="AM521" s="79"/>
      <c r="AN521" s="79"/>
      <c r="AO521" s="79"/>
      <c r="AP521" s="79"/>
      <c r="AQ521" s="79"/>
      <c r="AR521" s="79"/>
      <c r="AS521" s="79"/>
      <c r="AT521" s="79"/>
      <c r="AU521" s="79"/>
      <c r="AV521" s="79"/>
    </row>
    <row r="522" spans="1:48" s="80" customFormat="1" ht="18">
      <c r="A522" s="118"/>
      <c r="B522" s="119"/>
      <c r="C522" s="119"/>
      <c r="D522" s="119"/>
      <c r="E522" s="119"/>
      <c r="F522" s="119"/>
      <c r="G522" s="119"/>
      <c r="H522" s="119"/>
      <c r="I522" s="116"/>
      <c r="J522" s="116"/>
      <c r="K522" s="116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  <c r="AA522" s="79"/>
      <c r="AB522" s="79"/>
      <c r="AC522" s="79"/>
      <c r="AD522" s="79"/>
      <c r="AE522" s="79"/>
      <c r="AF522" s="79"/>
      <c r="AG522" s="79"/>
      <c r="AH522" s="79"/>
      <c r="AI522" s="79"/>
      <c r="AJ522" s="79"/>
      <c r="AK522" s="79"/>
      <c r="AL522" s="79"/>
      <c r="AM522" s="79"/>
      <c r="AN522" s="79"/>
      <c r="AO522" s="79"/>
      <c r="AP522" s="79"/>
      <c r="AQ522" s="79"/>
      <c r="AR522" s="79"/>
      <c r="AS522" s="79"/>
      <c r="AT522" s="79"/>
      <c r="AU522" s="79"/>
      <c r="AV522" s="79"/>
    </row>
    <row r="523" spans="1:48" s="80" customFormat="1" ht="18">
      <c r="A523" s="118"/>
      <c r="B523" s="119"/>
      <c r="C523" s="119"/>
      <c r="D523" s="119"/>
      <c r="E523" s="119"/>
      <c r="F523" s="119"/>
      <c r="G523" s="119"/>
      <c r="H523" s="119"/>
      <c r="I523" s="116"/>
      <c r="J523" s="116"/>
      <c r="K523" s="116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  <c r="AA523" s="79"/>
      <c r="AB523" s="79"/>
      <c r="AC523" s="79"/>
      <c r="AD523" s="79"/>
      <c r="AE523" s="79"/>
      <c r="AF523" s="79"/>
      <c r="AG523" s="79"/>
      <c r="AH523" s="79"/>
      <c r="AI523" s="79"/>
      <c r="AJ523" s="79"/>
      <c r="AK523" s="79"/>
      <c r="AL523" s="79"/>
      <c r="AM523" s="79"/>
      <c r="AN523" s="79"/>
      <c r="AO523" s="79"/>
      <c r="AP523" s="79"/>
      <c r="AQ523" s="79"/>
      <c r="AR523" s="79"/>
      <c r="AS523" s="79"/>
      <c r="AT523" s="79"/>
      <c r="AU523" s="79"/>
      <c r="AV523" s="79"/>
    </row>
    <row r="524" spans="1:48" s="80" customFormat="1" ht="18">
      <c r="A524" s="168"/>
      <c r="B524" s="169"/>
      <c r="C524" s="169"/>
      <c r="D524" s="169"/>
      <c r="E524" s="169"/>
      <c r="F524" s="169"/>
      <c r="G524" s="170"/>
      <c r="H524" s="171"/>
      <c r="I524" s="172"/>
      <c r="J524" s="116"/>
      <c r="K524" s="116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  <c r="AA524" s="79"/>
      <c r="AB524" s="79"/>
      <c r="AC524" s="79"/>
      <c r="AD524" s="79"/>
      <c r="AE524" s="79"/>
      <c r="AF524" s="79"/>
      <c r="AG524" s="79"/>
      <c r="AH524" s="79"/>
      <c r="AI524" s="79"/>
      <c r="AJ524" s="79"/>
      <c r="AK524" s="79"/>
      <c r="AL524" s="79"/>
      <c r="AM524" s="79"/>
      <c r="AN524" s="79"/>
      <c r="AO524" s="79"/>
      <c r="AP524" s="79"/>
      <c r="AQ524" s="79"/>
      <c r="AR524" s="79"/>
      <c r="AS524" s="79"/>
      <c r="AT524" s="79"/>
      <c r="AU524" s="79"/>
      <c r="AV524" s="79"/>
    </row>
    <row r="525" spans="1:48" s="80" customFormat="1" ht="18">
      <c r="A525" s="118"/>
      <c r="B525" s="119"/>
      <c r="C525" s="119"/>
      <c r="D525" s="119"/>
      <c r="E525" s="119"/>
      <c r="F525" s="119"/>
      <c r="G525" s="119"/>
      <c r="H525" s="119"/>
      <c r="I525" s="116"/>
      <c r="J525" s="116"/>
      <c r="K525" s="116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  <c r="AJ525" s="79"/>
      <c r="AK525" s="79"/>
      <c r="AL525" s="79"/>
      <c r="AM525" s="79"/>
      <c r="AN525" s="79"/>
      <c r="AO525" s="79"/>
      <c r="AP525" s="79"/>
      <c r="AQ525" s="79"/>
      <c r="AR525" s="79"/>
      <c r="AS525" s="79"/>
      <c r="AT525" s="79"/>
      <c r="AU525" s="79"/>
      <c r="AV525" s="79"/>
    </row>
    <row r="526" spans="1:48" s="80" customFormat="1" ht="18">
      <c r="A526" s="118"/>
      <c r="B526" s="119"/>
      <c r="C526" s="119"/>
      <c r="D526" s="119"/>
      <c r="E526" s="119"/>
      <c r="F526" s="119"/>
      <c r="G526" s="119"/>
      <c r="H526" s="119"/>
      <c r="I526" s="116"/>
      <c r="J526" s="116"/>
      <c r="K526" s="116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  <c r="AA526" s="79"/>
      <c r="AB526" s="79"/>
      <c r="AC526" s="79"/>
      <c r="AD526" s="79"/>
      <c r="AE526" s="79"/>
      <c r="AF526" s="79"/>
      <c r="AG526" s="79"/>
      <c r="AH526" s="79"/>
      <c r="AI526" s="79"/>
      <c r="AJ526" s="79"/>
      <c r="AK526" s="79"/>
      <c r="AL526" s="79"/>
      <c r="AM526" s="79"/>
      <c r="AN526" s="79"/>
      <c r="AO526" s="79"/>
      <c r="AP526" s="79"/>
      <c r="AQ526" s="79"/>
      <c r="AR526" s="79"/>
      <c r="AS526" s="79"/>
      <c r="AT526" s="79"/>
      <c r="AU526" s="79"/>
      <c r="AV526" s="79"/>
    </row>
    <row r="527" spans="1:48" s="80" customFormat="1" ht="18">
      <c r="A527" s="118"/>
      <c r="B527" s="119"/>
      <c r="C527" s="119"/>
      <c r="D527" s="119"/>
      <c r="E527" s="119"/>
      <c r="F527" s="119"/>
      <c r="G527" s="119"/>
      <c r="H527" s="119"/>
      <c r="I527" s="116"/>
      <c r="J527" s="116"/>
      <c r="K527" s="116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  <c r="AA527" s="79"/>
      <c r="AB527" s="79"/>
      <c r="AC527" s="79"/>
      <c r="AD527" s="79"/>
      <c r="AE527" s="79"/>
      <c r="AF527" s="79"/>
      <c r="AG527" s="79"/>
      <c r="AH527" s="79"/>
      <c r="AI527" s="79"/>
      <c r="AJ527" s="79"/>
      <c r="AK527" s="79"/>
      <c r="AL527" s="79"/>
      <c r="AM527" s="79"/>
      <c r="AN527" s="79"/>
      <c r="AO527" s="79"/>
      <c r="AP527" s="79"/>
      <c r="AQ527" s="79"/>
      <c r="AR527" s="79"/>
      <c r="AS527" s="79"/>
      <c r="AT527" s="79"/>
      <c r="AU527" s="79"/>
      <c r="AV527" s="79"/>
    </row>
    <row r="528" spans="1:48" s="80" customFormat="1" ht="18">
      <c r="A528" s="118"/>
      <c r="B528" s="119"/>
      <c r="C528" s="119"/>
      <c r="D528" s="119"/>
      <c r="E528" s="119"/>
      <c r="F528" s="119"/>
      <c r="G528" s="119"/>
      <c r="H528" s="119"/>
      <c r="I528" s="116"/>
      <c r="J528" s="116"/>
      <c r="K528" s="116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  <c r="AA528" s="79"/>
      <c r="AB528" s="79"/>
      <c r="AC528" s="79"/>
      <c r="AD528" s="79"/>
      <c r="AE528" s="79"/>
      <c r="AF528" s="79"/>
      <c r="AG528" s="79"/>
      <c r="AH528" s="79"/>
      <c r="AI528" s="79"/>
      <c r="AJ528" s="79"/>
      <c r="AK528" s="79"/>
      <c r="AL528" s="79"/>
      <c r="AM528" s="79"/>
      <c r="AN528" s="79"/>
      <c r="AO528" s="79"/>
      <c r="AP528" s="79"/>
      <c r="AQ528" s="79"/>
      <c r="AR528" s="79"/>
      <c r="AS528" s="79"/>
      <c r="AT528" s="79"/>
      <c r="AU528" s="79"/>
      <c r="AV528" s="79"/>
    </row>
    <row r="529" spans="1:48" s="80" customFormat="1" ht="18">
      <c r="A529" s="118"/>
      <c r="B529" s="119"/>
      <c r="C529" s="119"/>
      <c r="D529" s="119"/>
      <c r="E529" s="119"/>
      <c r="F529" s="119"/>
      <c r="G529" s="119"/>
      <c r="H529" s="119"/>
      <c r="I529" s="116"/>
      <c r="J529" s="116"/>
      <c r="K529" s="116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  <c r="AA529" s="79"/>
      <c r="AB529" s="79"/>
      <c r="AC529" s="79"/>
      <c r="AD529" s="79"/>
      <c r="AE529" s="79"/>
      <c r="AF529" s="79"/>
      <c r="AG529" s="79"/>
      <c r="AH529" s="79"/>
      <c r="AI529" s="79"/>
      <c r="AJ529" s="79"/>
      <c r="AK529" s="79"/>
      <c r="AL529" s="79"/>
      <c r="AM529" s="79"/>
      <c r="AN529" s="79"/>
      <c r="AO529" s="79"/>
      <c r="AP529" s="79"/>
      <c r="AQ529" s="79"/>
      <c r="AR529" s="79"/>
      <c r="AS529" s="79"/>
      <c r="AT529" s="79"/>
      <c r="AU529" s="79"/>
      <c r="AV529" s="79"/>
    </row>
    <row r="530" spans="1:48" s="80" customFormat="1" ht="18">
      <c r="A530" s="118"/>
      <c r="B530" s="119"/>
      <c r="C530" s="119"/>
      <c r="D530" s="119"/>
      <c r="E530" s="119"/>
      <c r="F530" s="119"/>
      <c r="G530" s="119"/>
      <c r="H530" s="119"/>
      <c r="I530" s="116"/>
      <c r="J530" s="116"/>
      <c r="K530" s="116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  <c r="AJ530" s="79"/>
      <c r="AK530" s="79"/>
      <c r="AL530" s="79"/>
      <c r="AM530" s="79"/>
      <c r="AN530" s="79"/>
      <c r="AO530" s="79"/>
      <c r="AP530" s="79"/>
      <c r="AQ530" s="79"/>
      <c r="AR530" s="79"/>
      <c r="AS530" s="79"/>
      <c r="AT530" s="79"/>
      <c r="AU530" s="79"/>
      <c r="AV530" s="79"/>
    </row>
    <row r="531" spans="1:48" s="80" customFormat="1" ht="18">
      <c r="A531" s="118"/>
      <c r="B531" s="119"/>
      <c r="C531" s="119"/>
      <c r="D531" s="119"/>
      <c r="E531" s="119"/>
      <c r="F531" s="119"/>
      <c r="G531" s="119"/>
      <c r="H531" s="119"/>
      <c r="I531" s="116"/>
      <c r="J531" s="116"/>
      <c r="K531" s="116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  <c r="AA531" s="79"/>
      <c r="AB531" s="79"/>
      <c r="AC531" s="79"/>
      <c r="AD531" s="79"/>
      <c r="AE531" s="79"/>
      <c r="AF531" s="79"/>
      <c r="AG531" s="79"/>
      <c r="AH531" s="79"/>
      <c r="AI531" s="79"/>
      <c r="AJ531" s="79"/>
      <c r="AK531" s="79"/>
      <c r="AL531" s="79"/>
      <c r="AM531" s="79"/>
      <c r="AN531" s="79"/>
      <c r="AO531" s="79"/>
      <c r="AP531" s="79"/>
      <c r="AQ531" s="79"/>
      <c r="AR531" s="79"/>
      <c r="AS531" s="79"/>
      <c r="AT531" s="79"/>
      <c r="AU531" s="79"/>
      <c r="AV531" s="79"/>
    </row>
    <row r="532" spans="1:48" s="80" customFormat="1" ht="18">
      <c r="A532" s="118"/>
      <c r="B532" s="119"/>
      <c r="C532" s="119"/>
      <c r="D532" s="119"/>
      <c r="E532" s="119"/>
      <c r="F532" s="119"/>
      <c r="G532" s="119"/>
      <c r="H532" s="119"/>
      <c r="I532" s="116"/>
      <c r="J532" s="116"/>
      <c r="K532" s="116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  <c r="AA532" s="79"/>
      <c r="AB532" s="79"/>
      <c r="AC532" s="79"/>
      <c r="AD532" s="79"/>
      <c r="AE532" s="79"/>
      <c r="AF532" s="79"/>
      <c r="AG532" s="79"/>
      <c r="AH532" s="79"/>
      <c r="AI532" s="79"/>
      <c r="AJ532" s="79"/>
      <c r="AK532" s="79"/>
      <c r="AL532" s="79"/>
      <c r="AM532" s="79"/>
      <c r="AN532" s="79"/>
      <c r="AO532" s="79"/>
      <c r="AP532" s="79"/>
      <c r="AQ532" s="79"/>
      <c r="AR532" s="79"/>
      <c r="AS532" s="79"/>
      <c r="AT532" s="79"/>
      <c r="AU532" s="79"/>
      <c r="AV532" s="79"/>
    </row>
    <row r="533" spans="1:48" s="80" customFormat="1" ht="18">
      <c r="A533" s="118"/>
      <c r="B533" s="119"/>
      <c r="C533" s="119"/>
      <c r="D533" s="119"/>
      <c r="E533" s="119"/>
      <c r="F533" s="119"/>
      <c r="G533" s="119"/>
      <c r="H533" s="119"/>
      <c r="I533" s="116"/>
      <c r="J533" s="116"/>
      <c r="K533" s="116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  <c r="AA533" s="79"/>
      <c r="AB533" s="79"/>
      <c r="AC533" s="79"/>
      <c r="AD533" s="79"/>
      <c r="AE533" s="79"/>
      <c r="AF533" s="79"/>
      <c r="AG533" s="79"/>
      <c r="AH533" s="79"/>
      <c r="AI533" s="79"/>
      <c r="AJ533" s="79"/>
      <c r="AK533" s="79"/>
      <c r="AL533" s="79"/>
      <c r="AM533" s="79"/>
      <c r="AN533" s="79"/>
      <c r="AO533" s="79"/>
      <c r="AP533" s="79"/>
      <c r="AQ533" s="79"/>
      <c r="AR533" s="79"/>
      <c r="AS533" s="79"/>
      <c r="AT533" s="79"/>
      <c r="AU533" s="79"/>
      <c r="AV533" s="79"/>
    </row>
    <row r="534" spans="1:48" s="80" customFormat="1" ht="18">
      <c r="A534" s="118"/>
      <c r="B534" s="119"/>
      <c r="C534" s="119"/>
      <c r="D534" s="119"/>
      <c r="E534" s="119"/>
      <c r="F534" s="119"/>
      <c r="G534" s="119"/>
      <c r="H534" s="119"/>
      <c r="I534" s="116"/>
      <c r="J534" s="116"/>
      <c r="K534" s="116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  <c r="AA534" s="79"/>
      <c r="AB534" s="79"/>
      <c r="AC534" s="79"/>
      <c r="AD534" s="79"/>
      <c r="AE534" s="79"/>
      <c r="AF534" s="79"/>
      <c r="AG534" s="79"/>
      <c r="AH534" s="79"/>
      <c r="AI534" s="79"/>
      <c r="AJ534" s="79"/>
      <c r="AK534" s="79"/>
      <c r="AL534" s="79"/>
      <c r="AM534" s="79"/>
      <c r="AN534" s="79"/>
      <c r="AO534" s="79"/>
      <c r="AP534" s="79"/>
      <c r="AQ534" s="79"/>
      <c r="AR534" s="79"/>
      <c r="AS534" s="79"/>
      <c r="AT534" s="79"/>
      <c r="AU534" s="79"/>
      <c r="AV534" s="79"/>
    </row>
    <row r="535" spans="1:48" s="80" customFormat="1" ht="18">
      <c r="A535" s="118"/>
      <c r="B535" s="119"/>
      <c r="C535" s="119"/>
      <c r="D535" s="119"/>
      <c r="E535" s="119"/>
      <c r="F535" s="119"/>
      <c r="G535" s="119"/>
      <c r="H535" s="119"/>
      <c r="I535" s="116"/>
      <c r="J535" s="116"/>
      <c r="K535" s="116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  <c r="AJ535" s="79"/>
      <c r="AK535" s="79"/>
      <c r="AL535" s="79"/>
      <c r="AM535" s="79"/>
      <c r="AN535" s="79"/>
      <c r="AO535" s="79"/>
      <c r="AP535" s="79"/>
      <c r="AQ535" s="79"/>
      <c r="AR535" s="79"/>
      <c r="AS535" s="79"/>
      <c r="AT535" s="79"/>
      <c r="AU535" s="79"/>
      <c r="AV535" s="79"/>
    </row>
    <row r="536" spans="1:48" s="80" customFormat="1" ht="18">
      <c r="A536" s="118"/>
      <c r="B536" s="119"/>
      <c r="C536" s="119"/>
      <c r="D536" s="119"/>
      <c r="E536" s="119"/>
      <c r="F536" s="119"/>
      <c r="G536" s="119"/>
      <c r="H536" s="119"/>
      <c r="I536" s="116"/>
      <c r="J536" s="116"/>
      <c r="K536" s="116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  <c r="AA536" s="79"/>
      <c r="AB536" s="79"/>
      <c r="AC536" s="79"/>
      <c r="AD536" s="79"/>
      <c r="AE536" s="79"/>
      <c r="AF536" s="79"/>
      <c r="AG536" s="79"/>
      <c r="AH536" s="79"/>
      <c r="AI536" s="79"/>
      <c r="AJ536" s="79"/>
      <c r="AK536" s="79"/>
      <c r="AL536" s="79"/>
      <c r="AM536" s="79"/>
      <c r="AN536" s="79"/>
      <c r="AO536" s="79"/>
      <c r="AP536" s="79"/>
      <c r="AQ536" s="79"/>
      <c r="AR536" s="79"/>
      <c r="AS536" s="79"/>
      <c r="AT536" s="79"/>
      <c r="AU536" s="79"/>
      <c r="AV536" s="79"/>
    </row>
    <row r="537" spans="1:48" s="80" customFormat="1" ht="18">
      <c r="A537" s="118"/>
      <c r="B537" s="119"/>
      <c r="C537" s="119"/>
      <c r="D537" s="119"/>
      <c r="E537" s="119"/>
      <c r="F537" s="119"/>
      <c r="G537" s="119"/>
      <c r="H537" s="119"/>
      <c r="I537" s="116"/>
      <c r="J537" s="116"/>
      <c r="K537" s="116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  <c r="AA537" s="79"/>
      <c r="AB537" s="79"/>
      <c r="AC537" s="79"/>
      <c r="AD537" s="79"/>
      <c r="AE537" s="79"/>
      <c r="AF537" s="79"/>
      <c r="AG537" s="79"/>
      <c r="AH537" s="79"/>
      <c r="AI537" s="79"/>
      <c r="AJ537" s="79"/>
      <c r="AK537" s="79"/>
      <c r="AL537" s="79"/>
      <c r="AM537" s="79"/>
      <c r="AN537" s="79"/>
      <c r="AO537" s="79"/>
      <c r="AP537" s="79"/>
      <c r="AQ537" s="79"/>
      <c r="AR537" s="79"/>
      <c r="AS537" s="79"/>
      <c r="AT537" s="79"/>
      <c r="AU537" s="79"/>
      <c r="AV537" s="79"/>
    </row>
    <row r="538" spans="1:48" s="80" customFormat="1" ht="18">
      <c r="A538" s="118"/>
      <c r="B538" s="119"/>
      <c r="C538" s="119"/>
      <c r="D538" s="119"/>
      <c r="E538" s="119"/>
      <c r="F538" s="119"/>
      <c r="G538" s="119"/>
      <c r="H538" s="119"/>
      <c r="I538" s="116"/>
      <c r="J538" s="116"/>
      <c r="K538" s="116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  <c r="AA538" s="79"/>
      <c r="AB538" s="79"/>
      <c r="AC538" s="79"/>
      <c r="AD538" s="79"/>
      <c r="AE538" s="79"/>
      <c r="AF538" s="79"/>
      <c r="AG538" s="79"/>
      <c r="AH538" s="79"/>
      <c r="AI538" s="79"/>
      <c r="AJ538" s="79"/>
      <c r="AK538" s="79"/>
      <c r="AL538" s="79"/>
      <c r="AM538" s="79"/>
      <c r="AN538" s="79"/>
      <c r="AO538" s="79"/>
      <c r="AP538" s="79"/>
      <c r="AQ538" s="79"/>
      <c r="AR538" s="79"/>
      <c r="AS538" s="79"/>
      <c r="AT538" s="79"/>
      <c r="AU538" s="79"/>
      <c r="AV538" s="79"/>
    </row>
    <row r="539" spans="1:48" s="80" customFormat="1" ht="18">
      <c r="A539" s="118"/>
      <c r="B539" s="119"/>
      <c r="C539" s="119"/>
      <c r="D539" s="119"/>
      <c r="E539" s="119"/>
      <c r="F539" s="119"/>
      <c r="G539" s="119"/>
      <c r="H539" s="119"/>
      <c r="I539" s="116"/>
      <c r="J539" s="116"/>
      <c r="K539" s="116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  <c r="AA539" s="79"/>
      <c r="AB539" s="79"/>
      <c r="AC539" s="79"/>
      <c r="AD539" s="79"/>
      <c r="AE539" s="79"/>
      <c r="AF539" s="79"/>
      <c r="AG539" s="79"/>
      <c r="AH539" s="79"/>
      <c r="AI539" s="79"/>
      <c r="AJ539" s="79"/>
      <c r="AK539" s="79"/>
      <c r="AL539" s="79"/>
      <c r="AM539" s="79"/>
      <c r="AN539" s="79"/>
      <c r="AO539" s="79"/>
      <c r="AP539" s="79"/>
      <c r="AQ539" s="79"/>
      <c r="AR539" s="79"/>
      <c r="AS539" s="79"/>
      <c r="AT539" s="79"/>
      <c r="AU539" s="79"/>
      <c r="AV539" s="79"/>
    </row>
    <row r="540" spans="1:48" s="80" customFormat="1" ht="18">
      <c r="A540" s="118"/>
      <c r="B540" s="119"/>
      <c r="C540" s="119"/>
      <c r="D540" s="119"/>
      <c r="E540" s="119"/>
      <c r="F540" s="119"/>
      <c r="G540" s="119"/>
      <c r="H540" s="119"/>
      <c r="I540" s="116"/>
      <c r="J540" s="116"/>
      <c r="K540" s="116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  <c r="AJ540" s="79"/>
      <c r="AK540" s="79"/>
      <c r="AL540" s="79"/>
      <c r="AM540" s="79"/>
      <c r="AN540" s="79"/>
      <c r="AO540" s="79"/>
      <c r="AP540" s="79"/>
      <c r="AQ540" s="79"/>
      <c r="AR540" s="79"/>
      <c r="AS540" s="79"/>
      <c r="AT540" s="79"/>
      <c r="AU540" s="79"/>
      <c r="AV540" s="79"/>
    </row>
    <row r="541" spans="1:48" s="80" customFormat="1" ht="18">
      <c r="A541" s="118"/>
      <c r="B541" s="119"/>
      <c r="C541" s="119"/>
      <c r="D541" s="119"/>
      <c r="E541" s="119"/>
      <c r="F541" s="119"/>
      <c r="G541" s="119"/>
      <c r="H541" s="119"/>
      <c r="I541" s="116"/>
      <c r="J541" s="116"/>
      <c r="K541" s="116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  <c r="AA541" s="79"/>
      <c r="AB541" s="79"/>
      <c r="AC541" s="79"/>
      <c r="AD541" s="79"/>
      <c r="AE541" s="79"/>
      <c r="AF541" s="79"/>
      <c r="AG541" s="79"/>
      <c r="AH541" s="79"/>
      <c r="AI541" s="79"/>
      <c r="AJ541" s="79"/>
      <c r="AK541" s="79"/>
      <c r="AL541" s="79"/>
      <c r="AM541" s="79"/>
      <c r="AN541" s="79"/>
      <c r="AO541" s="79"/>
      <c r="AP541" s="79"/>
      <c r="AQ541" s="79"/>
      <c r="AR541" s="79"/>
      <c r="AS541" s="79"/>
      <c r="AT541" s="79"/>
      <c r="AU541" s="79"/>
      <c r="AV541" s="79"/>
    </row>
    <row r="542" spans="1:48" s="80" customFormat="1" ht="18">
      <c r="A542" s="118"/>
      <c r="B542" s="119"/>
      <c r="C542" s="119"/>
      <c r="D542" s="119"/>
      <c r="E542" s="119"/>
      <c r="F542" s="119"/>
      <c r="G542" s="119"/>
      <c r="H542" s="119"/>
      <c r="I542" s="116"/>
      <c r="J542" s="116"/>
      <c r="K542" s="116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79"/>
      <c r="AU542" s="79"/>
      <c r="AV542" s="79"/>
    </row>
    <row r="543" spans="1:48" s="80" customFormat="1" ht="18">
      <c r="A543" s="118"/>
      <c r="B543" s="119"/>
      <c r="C543" s="119"/>
      <c r="D543" s="119"/>
      <c r="E543" s="119"/>
      <c r="F543" s="119"/>
      <c r="G543" s="119"/>
      <c r="H543" s="119"/>
      <c r="I543" s="116"/>
      <c r="J543" s="116"/>
      <c r="K543" s="116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  <c r="AA543" s="79"/>
      <c r="AB543" s="79"/>
      <c r="AC543" s="79"/>
      <c r="AD543" s="79"/>
      <c r="AE543" s="79"/>
      <c r="AF543" s="79"/>
      <c r="AG543" s="79"/>
      <c r="AH543" s="79"/>
      <c r="AI543" s="79"/>
      <c r="AJ543" s="79"/>
      <c r="AK543" s="79"/>
      <c r="AL543" s="79"/>
      <c r="AM543" s="79"/>
      <c r="AN543" s="79"/>
      <c r="AO543" s="79"/>
      <c r="AP543" s="79"/>
      <c r="AQ543" s="79"/>
      <c r="AR543" s="79"/>
      <c r="AS543" s="79"/>
      <c r="AT543" s="79"/>
      <c r="AU543" s="79"/>
      <c r="AV543" s="79"/>
    </row>
    <row r="544" spans="1:48" s="80" customFormat="1" ht="18">
      <c r="A544" s="118"/>
      <c r="B544" s="119"/>
      <c r="C544" s="119"/>
      <c r="D544" s="119"/>
      <c r="E544" s="119"/>
      <c r="F544" s="119"/>
      <c r="G544" s="119"/>
      <c r="H544" s="119"/>
      <c r="I544" s="116"/>
      <c r="J544" s="116"/>
      <c r="K544" s="116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  <c r="AA544" s="79"/>
      <c r="AB544" s="79"/>
      <c r="AC544" s="79"/>
      <c r="AD544" s="79"/>
      <c r="AE544" s="79"/>
      <c r="AF544" s="79"/>
      <c r="AG544" s="79"/>
      <c r="AH544" s="79"/>
      <c r="AI544" s="79"/>
      <c r="AJ544" s="79"/>
      <c r="AK544" s="79"/>
      <c r="AL544" s="79"/>
      <c r="AM544" s="79"/>
      <c r="AN544" s="79"/>
      <c r="AO544" s="79"/>
      <c r="AP544" s="79"/>
      <c r="AQ544" s="79"/>
      <c r="AR544" s="79"/>
      <c r="AS544" s="79"/>
      <c r="AT544" s="79"/>
      <c r="AU544" s="79"/>
      <c r="AV544" s="79"/>
    </row>
    <row r="545" spans="1:48" s="80" customFormat="1" ht="18">
      <c r="A545" s="118"/>
      <c r="B545" s="119"/>
      <c r="C545" s="119"/>
      <c r="D545" s="119"/>
      <c r="E545" s="119"/>
      <c r="F545" s="119"/>
      <c r="G545" s="119"/>
      <c r="H545" s="119"/>
      <c r="I545" s="116"/>
      <c r="J545" s="116"/>
      <c r="K545" s="116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  <c r="AA545" s="79"/>
      <c r="AB545" s="79"/>
      <c r="AC545" s="79"/>
      <c r="AD545" s="79"/>
      <c r="AE545" s="79"/>
      <c r="AF545" s="79"/>
      <c r="AG545" s="79"/>
      <c r="AH545" s="79"/>
      <c r="AI545" s="79"/>
      <c r="AJ545" s="79"/>
      <c r="AK545" s="79"/>
      <c r="AL545" s="79"/>
      <c r="AM545" s="79"/>
      <c r="AN545" s="79"/>
      <c r="AO545" s="79"/>
      <c r="AP545" s="79"/>
      <c r="AQ545" s="79"/>
      <c r="AR545" s="79"/>
      <c r="AS545" s="79"/>
      <c r="AT545" s="79"/>
      <c r="AU545" s="79"/>
      <c r="AV545" s="79"/>
    </row>
    <row r="546" spans="1:48" s="80" customFormat="1" ht="18">
      <c r="A546" s="118"/>
      <c r="B546" s="119"/>
      <c r="C546" s="119"/>
      <c r="D546" s="119"/>
      <c r="E546" s="119"/>
      <c r="F546" s="119"/>
      <c r="G546" s="119"/>
      <c r="H546" s="119"/>
      <c r="I546" s="116"/>
      <c r="J546" s="116"/>
      <c r="K546" s="116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  <c r="AJ546" s="79"/>
      <c r="AK546" s="79"/>
      <c r="AL546" s="79"/>
      <c r="AM546" s="79"/>
      <c r="AN546" s="79"/>
      <c r="AO546" s="79"/>
      <c r="AP546" s="79"/>
      <c r="AQ546" s="79"/>
      <c r="AR546" s="79"/>
      <c r="AS546" s="79"/>
      <c r="AT546" s="79"/>
      <c r="AU546" s="79"/>
      <c r="AV546" s="79"/>
    </row>
    <row r="547" spans="1:48" s="80" customFormat="1" ht="18">
      <c r="A547" s="118"/>
      <c r="B547" s="119"/>
      <c r="C547" s="119"/>
      <c r="D547" s="119"/>
      <c r="E547" s="119"/>
      <c r="F547" s="119"/>
      <c r="G547" s="119"/>
      <c r="H547" s="119"/>
      <c r="I547" s="116"/>
      <c r="J547" s="116"/>
      <c r="K547" s="116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  <c r="AA547" s="79"/>
      <c r="AB547" s="79"/>
      <c r="AC547" s="79"/>
      <c r="AD547" s="79"/>
      <c r="AE547" s="79"/>
      <c r="AF547" s="79"/>
      <c r="AG547" s="79"/>
      <c r="AH547" s="79"/>
      <c r="AI547" s="79"/>
      <c r="AJ547" s="79"/>
      <c r="AK547" s="79"/>
      <c r="AL547" s="79"/>
      <c r="AM547" s="79"/>
      <c r="AN547" s="79"/>
      <c r="AO547" s="79"/>
      <c r="AP547" s="79"/>
      <c r="AQ547" s="79"/>
      <c r="AR547" s="79"/>
      <c r="AS547" s="79"/>
      <c r="AT547" s="79"/>
      <c r="AU547" s="79"/>
      <c r="AV547" s="79"/>
    </row>
    <row r="548" spans="1:48" s="80" customFormat="1" ht="18">
      <c r="A548" s="118"/>
      <c r="B548" s="119"/>
      <c r="C548" s="119"/>
      <c r="D548" s="119"/>
      <c r="E548" s="119"/>
      <c r="F548" s="119"/>
      <c r="G548" s="119"/>
      <c r="H548" s="119"/>
      <c r="I548" s="116"/>
      <c r="J548" s="116"/>
      <c r="K548" s="116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  <c r="AA548" s="79"/>
      <c r="AB548" s="79"/>
      <c r="AC548" s="79"/>
      <c r="AD548" s="79"/>
      <c r="AE548" s="79"/>
      <c r="AF548" s="79"/>
      <c r="AG548" s="79"/>
      <c r="AH548" s="79"/>
      <c r="AI548" s="79"/>
      <c r="AJ548" s="79"/>
      <c r="AK548" s="79"/>
      <c r="AL548" s="79"/>
      <c r="AM548" s="79"/>
      <c r="AN548" s="79"/>
      <c r="AO548" s="79"/>
      <c r="AP548" s="79"/>
      <c r="AQ548" s="79"/>
      <c r="AR548" s="79"/>
      <c r="AS548" s="79"/>
      <c r="AT548" s="79"/>
      <c r="AU548" s="79"/>
      <c r="AV548" s="79"/>
    </row>
    <row r="549" spans="1:48" s="80" customFormat="1" ht="18">
      <c r="A549" s="118"/>
      <c r="B549" s="119"/>
      <c r="C549" s="119"/>
      <c r="D549" s="119"/>
      <c r="E549" s="119"/>
      <c r="F549" s="119"/>
      <c r="G549" s="119"/>
      <c r="H549" s="119"/>
      <c r="I549" s="116"/>
      <c r="J549" s="116"/>
      <c r="K549" s="116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  <c r="AA549" s="79"/>
      <c r="AB549" s="79"/>
      <c r="AC549" s="79"/>
      <c r="AD549" s="79"/>
      <c r="AE549" s="79"/>
      <c r="AF549" s="79"/>
      <c r="AG549" s="79"/>
      <c r="AH549" s="79"/>
      <c r="AI549" s="79"/>
      <c r="AJ549" s="79"/>
      <c r="AK549" s="79"/>
      <c r="AL549" s="79"/>
      <c r="AM549" s="79"/>
      <c r="AN549" s="79"/>
      <c r="AO549" s="79"/>
      <c r="AP549" s="79"/>
      <c r="AQ549" s="79"/>
      <c r="AR549" s="79"/>
      <c r="AS549" s="79"/>
      <c r="AT549" s="79"/>
      <c r="AU549" s="79"/>
      <c r="AV549" s="79"/>
    </row>
    <row r="550" spans="1:48" s="80" customFormat="1" ht="18">
      <c r="A550" s="118"/>
      <c r="B550" s="119"/>
      <c r="C550" s="119"/>
      <c r="D550" s="119"/>
      <c r="E550" s="119"/>
      <c r="F550" s="119"/>
      <c r="G550" s="119"/>
      <c r="H550" s="119"/>
      <c r="I550" s="116"/>
      <c r="J550" s="116"/>
      <c r="K550" s="116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  <c r="AA550" s="79"/>
      <c r="AB550" s="79"/>
      <c r="AC550" s="79"/>
      <c r="AD550" s="79"/>
      <c r="AE550" s="79"/>
      <c r="AF550" s="79"/>
      <c r="AG550" s="79"/>
      <c r="AH550" s="79"/>
      <c r="AI550" s="79"/>
      <c r="AJ550" s="79"/>
      <c r="AK550" s="79"/>
      <c r="AL550" s="79"/>
      <c r="AM550" s="79"/>
      <c r="AN550" s="79"/>
      <c r="AO550" s="79"/>
      <c r="AP550" s="79"/>
      <c r="AQ550" s="79"/>
      <c r="AR550" s="79"/>
      <c r="AS550" s="79"/>
      <c r="AT550" s="79"/>
      <c r="AU550" s="79"/>
      <c r="AV550" s="79"/>
    </row>
    <row r="551" spans="1:48" s="80" customFormat="1" ht="18">
      <c r="A551" s="118"/>
      <c r="B551" s="119"/>
      <c r="C551" s="119"/>
      <c r="D551" s="119"/>
      <c r="E551" s="119"/>
      <c r="F551" s="119"/>
      <c r="G551" s="119"/>
      <c r="H551" s="119"/>
      <c r="I551" s="116"/>
      <c r="J551" s="116"/>
      <c r="K551" s="116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79"/>
      <c r="AU551" s="79"/>
      <c r="AV551" s="79"/>
    </row>
    <row r="552" spans="1:48" s="80" customFormat="1" ht="18">
      <c r="A552" s="118"/>
      <c r="B552" s="119"/>
      <c r="C552" s="119"/>
      <c r="D552" s="119"/>
      <c r="E552" s="119"/>
      <c r="F552" s="119"/>
      <c r="G552" s="119"/>
      <c r="H552" s="119"/>
      <c r="I552" s="116"/>
      <c r="J552" s="116"/>
      <c r="K552" s="116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  <c r="AA552" s="79"/>
      <c r="AB552" s="79"/>
      <c r="AC552" s="79"/>
      <c r="AD552" s="79"/>
      <c r="AE552" s="79"/>
      <c r="AF552" s="79"/>
      <c r="AG552" s="79"/>
      <c r="AH552" s="79"/>
      <c r="AI552" s="79"/>
      <c r="AJ552" s="79"/>
      <c r="AK552" s="79"/>
      <c r="AL552" s="79"/>
      <c r="AM552" s="79"/>
      <c r="AN552" s="79"/>
      <c r="AO552" s="79"/>
      <c r="AP552" s="79"/>
      <c r="AQ552" s="79"/>
      <c r="AR552" s="79"/>
      <c r="AS552" s="79"/>
      <c r="AT552" s="79"/>
      <c r="AU552" s="79"/>
      <c r="AV552" s="79"/>
    </row>
    <row r="553" spans="1:48" s="80" customFormat="1" ht="18">
      <c r="A553" s="118"/>
      <c r="B553" s="119"/>
      <c r="C553" s="119"/>
      <c r="D553" s="119"/>
      <c r="E553" s="119"/>
      <c r="F553" s="119"/>
      <c r="G553" s="119"/>
      <c r="H553" s="119"/>
      <c r="I553" s="116"/>
      <c r="J553" s="116"/>
      <c r="K553" s="116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  <c r="AA553" s="79"/>
      <c r="AB553" s="79"/>
      <c r="AC553" s="79"/>
      <c r="AD553" s="79"/>
      <c r="AE553" s="79"/>
      <c r="AF553" s="79"/>
      <c r="AG553" s="79"/>
      <c r="AH553" s="79"/>
      <c r="AI553" s="79"/>
      <c r="AJ553" s="79"/>
      <c r="AK553" s="79"/>
      <c r="AL553" s="79"/>
      <c r="AM553" s="79"/>
      <c r="AN553" s="79"/>
      <c r="AO553" s="79"/>
      <c r="AP553" s="79"/>
      <c r="AQ553" s="79"/>
      <c r="AR553" s="79"/>
      <c r="AS553" s="79"/>
      <c r="AT553" s="79"/>
      <c r="AU553" s="79"/>
      <c r="AV553" s="79"/>
    </row>
    <row r="554" spans="1:48" s="80" customFormat="1" ht="18">
      <c r="A554" s="118"/>
      <c r="B554" s="119"/>
      <c r="C554" s="119"/>
      <c r="D554" s="119"/>
      <c r="E554" s="119"/>
      <c r="F554" s="119"/>
      <c r="G554" s="119"/>
      <c r="H554" s="119"/>
      <c r="I554" s="116"/>
      <c r="J554" s="116"/>
      <c r="K554" s="116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  <c r="AA554" s="79"/>
      <c r="AB554" s="79"/>
      <c r="AC554" s="79"/>
      <c r="AD554" s="79"/>
      <c r="AE554" s="79"/>
      <c r="AF554" s="79"/>
      <c r="AG554" s="79"/>
      <c r="AH554" s="79"/>
      <c r="AI554" s="79"/>
      <c r="AJ554" s="79"/>
      <c r="AK554" s="79"/>
      <c r="AL554" s="79"/>
      <c r="AM554" s="79"/>
      <c r="AN554" s="79"/>
      <c r="AO554" s="79"/>
      <c r="AP554" s="79"/>
      <c r="AQ554" s="79"/>
      <c r="AR554" s="79"/>
      <c r="AS554" s="79"/>
      <c r="AT554" s="79"/>
      <c r="AU554" s="79"/>
      <c r="AV554" s="79"/>
    </row>
    <row r="555" spans="1:48" s="80" customFormat="1" ht="18">
      <c r="A555" s="118"/>
      <c r="B555" s="119"/>
      <c r="C555" s="119"/>
      <c r="D555" s="119"/>
      <c r="E555" s="119"/>
      <c r="F555" s="119"/>
      <c r="G555" s="119"/>
      <c r="H555" s="119"/>
      <c r="I555" s="116"/>
      <c r="J555" s="116"/>
      <c r="K555" s="116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  <c r="AA555" s="79"/>
      <c r="AB555" s="79"/>
      <c r="AC555" s="79"/>
      <c r="AD555" s="79"/>
      <c r="AE555" s="79"/>
      <c r="AF555" s="79"/>
      <c r="AG555" s="79"/>
      <c r="AH555" s="79"/>
      <c r="AI555" s="79"/>
      <c r="AJ555" s="79"/>
      <c r="AK555" s="79"/>
      <c r="AL555" s="79"/>
      <c r="AM555" s="79"/>
      <c r="AN555" s="79"/>
      <c r="AO555" s="79"/>
      <c r="AP555" s="79"/>
      <c r="AQ555" s="79"/>
      <c r="AR555" s="79"/>
      <c r="AS555" s="79"/>
      <c r="AT555" s="79"/>
      <c r="AU555" s="79"/>
      <c r="AV555" s="79"/>
    </row>
    <row r="556" spans="1:48" s="80" customFormat="1" ht="18">
      <c r="A556" s="118"/>
      <c r="B556" s="119"/>
      <c r="C556" s="119"/>
      <c r="D556" s="119"/>
      <c r="E556" s="119"/>
      <c r="F556" s="119"/>
      <c r="G556" s="119"/>
      <c r="H556" s="119"/>
      <c r="I556" s="116"/>
      <c r="J556" s="116"/>
      <c r="K556" s="116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  <c r="AJ556" s="79"/>
      <c r="AK556" s="79"/>
      <c r="AL556" s="79"/>
      <c r="AM556" s="79"/>
      <c r="AN556" s="79"/>
      <c r="AO556" s="79"/>
      <c r="AP556" s="79"/>
      <c r="AQ556" s="79"/>
      <c r="AR556" s="79"/>
      <c r="AS556" s="79"/>
      <c r="AT556" s="79"/>
      <c r="AU556" s="79"/>
      <c r="AV556" s="79"/>
    </row>
    <row r="557" spans="1:48" s="80" customFormat="1" ht="18">
      <c r="A557" s="118"/>
      <c r="B557" s="119"/>
      <c r="C557" s="119"/>
      <c r="D557" s="119"/>
      <c r="E557" s="119"/>
      <c r="F557" s="119"/>
      <c r="G557" s="119"/>
      <c r="H557" s="119"/>
      <c r="I557" s="116"/>
      <c r="J557" s="116"/>
      <c r="K557" s="116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  <c r="AA557" s="79"/>
      <c r="AB557" s="79"/>
      <c r="AC557" s="79"/>
      <c r="AD557" s="79"/>
      <c r="AE557" s="79"/>
      <c r="AF557" s="79"/>
      <c r="AG557" s="79"/>
      <c r="AH557" s="79"/>
      <c r="AI557" s="79"/>
      <c r="AJ557" s="79"/>
      <c r="AK557" s="79"/>
      <c r="AL557" s="79"/>
      <c r="AM557" s="79"/>
      <c r="AN557" s="79"/>
      <c r="AO557" s="79"/>
      <c r="AP557" s="79"/>
      <c r="AQ557" s="79"/>
      <c r="AR557" s="79"/>
      <c r="AS557" s="79"/>
      <c r="AT557" s="79"/>
      <c r="AU557" s="79"/>
      <c r="AV557" s="79"/>
    </row>
    <row r="558" spans="1:48" s="80" customFormat="1" ht="18">
      <c r="A558" s="118"/>
      <c r="B558" s="119"/>
      <c r="C558" s="119"/>
      <c r="D558" s="119"/>
      <c r="E558" s="119"/>
      <c r="F558" s="119"/>
      <c r="G558" s="119"/>
      <c r="H558" s="119"/>
      <c r="I558" s="116"/>
      <c r="J558" s="116"/>
      <c r="K558" s="116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  <c r="AA558" s="79"/>
      <c r="AB558" s="79"/>
      <c r="AC558" s="79"/>
      <c r="AD558" s="79"/>
      <c r="AE558" s="79"/>
      <c r="AF558" s="79"/>
      <c r="AG558" s="79"/>
      <c r="AH558" s="79"/>
      <c r="AI558" s="79"/>
      <c r="AJ558" s="79"/>
      <c r="AK558" s="79"/>
      <c r="AL558" s="79"/>
      <c r="AM558" s="79"/>
      <c r="AN558" s="79"/>
      <c r="AO558" s="79"/>
      <c r="AP558" s="79"/>
      <c r="AQ558" s="79"/>
      <c r="AR558" s="79"/>
      <c r="AS558" s="79"/>
      <c r="AT558" s="79"/>
      <c r="AU558" s="79"/>
      <c r="AV558" s="79"/>
    </row>
    <row r="559" spans="1:48" s="80" customFormat="1" ht="18">
      <c r="A559" s="118"/>
      <c r="B559" s="119"/>
      <c r="C559" s="119"/>
      <c r="D559" s="119"/>
      <c r="E559" s="119"/>
      <c r="F559" s="119"/>
      <c r="G559" s="119"/>
      <c r="H559" s="119"/>
      <c r="I559" s="116"/>
      <c r="J559" s="116"/>
      <c r="K559" s="116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  <c r="AA559" s="79"/>
      <c r="AB559" s="79"/>
      <c r="AC559" s="79"/>
      <c r="AD559" s="79"/>
      <c r="AE559" s="79"/>
      <c r="AF559" s="79"/>
      <c r="AG559" s="79"/>
      <c r="AH559" s="79"/>
      <c r="AI559" s="79"/>
      <c r="AJ559" s="79"/>
      <c r="AK559" s="79"/>
      <c r="AL559" s="79"/>
      <c r="AM559" s="79"/>
      <c r="AN559" s="79"/>
      <c r="AO559" s="79"/>
      <c r="AP559" s="79"/>
      <c r="AQ559" s="79"/>
      <c r="AR559" s="79"/>
      <c r="AS559" s="79"/>
      <c r="AT559" s="79"/>
      <c r="AU559" s="79"/>
      <c r="AV559" s="79"/>
    </row>
    <row r="560" spans="1:48" s="80" customFormat="1" ht="18">
      <c r="A560" s="118"/>
      <c r="B560" s="119"/>
      <c r="C560" s="119"/>
      <c r="D560" s="119"/>
      <c r="E560" s="119"/>
      <c r="F560" s="119"/>
      <c r="G560" s="119"/>
      <c r="H560" s="119"/>
      <c r="I560" s="116"/>
      <c r="J560" s="116"/>
      <c r="K560" s="116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  <c r="AA560" s="79"/>
      <c r="AB560" s="79"/>
      <c r="AC560" s="79"/>
      <c r="AD560" s="79"/>
      <c r="AE560" s="79"/>
      <c r="AF560" s="79"/>
      <c r="AG560" s="79"/>
      <c r="AH560" s="79"/>
      <c r="AI560" s="79"/>
      <c r="AJ560" s="79"/>
      <c r="AK560" s="79"/>
      <c r="AL560" s="79"/>
      <c r="AM560" s="79"/>
      <c r="AN560" s="79"/>
      <c r="AO560" s="79"/>
      <c r="AP560" s="79"/>
      <c r="AQ560" s="79"/>
      <c r="AR560" s="79"/>
      <c r="AS560" s="79"/>
      <c r="AT560" s="79"/>
      <c r="AU560" s="79"/>
      <c r="AV560" s="79"/>
    </row>
    <row r="561" spans="1:48" s="80" customFormat="1" ht="18">
      <c r="A561" s="118"/>
      <c r="B561" s="119"/>
      <c r="C561" s="119"/>
      <c r="D561" s="119"/>
      <c r="E561" s="119"/>
      <c r="F561" s="119"/>
      <c r="G561" s="119"/>
      <c r="H561" s="119"/>
      <c r="I561" s="116"/>
      <c r="J561" s="116"/>
      <c r="K561" s="116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  <c r="AJ561" s="79"/>
      <c r="AK561" s="79"/>
      <c r="AL561" s="79"/>
      <c r="AM561" s="79"/>
      <c r="AN561" s="79"/>
      <c r="AO561" s="79"/>
      <c r="AP561" s="79"/>
      <c r="AQ561" s="79"/>
      <c r="AR561" s="79"/>
      <c r="AS561" s="79"/>
      <c r="AT561" s="79"/>
      <c r="AU561" s="79"/>
      <c r="AV561" s="79"/>
    </row>
    <row r="562" spans="1:48" s="80" customFormat="1" ht="18">
      <c r="A562" s="118"/>
      <c r="B562" s="119"/>
      <c r="C562" s="119"/>
      <c r="D562" s="119"/>
      <c r="E562" s="119"/>
      <c r="F562" s="119"/>
      <c r="G562" s="119"/>
      <c r="H562" s="119"/>
      <c r="I562" s="116"/>
      <c r="J562" s="116"/>
      <c r="K562" s="116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  <c r="AS562" s="79"/>
      <c r="AT562" s="79"/>
      <c r="AU562" s="79"/>
      <c r="AV562" s="79"/>
    </row>
    <row r="563" spans="1:48" s="80" customFormat="1" ht="18">
      <c r="A563" s="118"/>
      <c r="B563" s="119"/>
      <c r="C563" s="119"/>
      <c r="D563" s="119"/>
      <c r="E563" s="119"/>
      <c r="F563" s="119"/>
      <c r="G563" s="119"/>
      <c r="H563" s="119"/>
      <c r="I563" s="116"/>
      <c r="J563" s="116"/>
      <c r="K563" s="116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  <c r="AA563" s="79"/>
      <c r="AB563" s="79"/>
      <c r="AC563" s="79"/>
      <c r="AD563" s="79"/>
      <c r="AE563" s="79"/>
      <c r="AF563" s="79"/>
      <c r="AG563" s="79"/>
      <c r="AH563" s="79"/>
      <c r="AI563" s="79"/>
      <c r="AJ563" s="79"/>
      <c r="AK563" s="79"/>
      <c r="AL563" s="79"/>
      <c r="AM563" s="79"/>
      <c r="AN563" s="79"/>
      <c r="AO563" s="79"/>
      <c r="AP563" s="79"/>
      <c r="AQ563" s="79"/>
      <c r="AR563" s="79"/>
      <c r="AS563" s="79"/>
      <c r="AT563" s="79"/>
      <c r="AU563" s="79"/>
      <c r="AV563" s="79"/>
    </row>
    <row r="564" spans="1:48" s="80" customFormat="1" ht="18">
      <c r="A564" s="118"/>
      <c r="B564" s="119"/>
      <c r="C564" s="119"/>
      <c r="D564" s="119"/>
      <c r="E564" s="119"/>
      <c r="F564" s="119"/>
      <c r="G564" s="119"/>
      <c r="H564" s="119"/>
      <c r="I564" s="116"/>
      <c r="J564" s="116"/>
      <c r="K564" s="116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  <c r="AA564" s="79"/>
      <c r="AB564" s="79"/>
      <c r="AC564" s="79"/>
      <c r="AD564" s="79"/>
      <c r="AE564" s="79"/>
      <c r="AF564" s="79"/>
      <c r="AG564" s="79"/>
      <c r="AH564" s="79"/>
      <c r="AI564" s="79"/>
      <c r="AJ564" s="79"/>
      <c r="AK564" s="79"/>
      <c r="AL564" s="79"/>
      <c r="AM564" s="79"/>
      <c r="AN564" s="79"/>
      <c r="AO564" s="79"/>
      <c r="AP564" s="79"/>
      <c r="AQ564" s="79"/>
      <c r="AR564" s="79"/>
      <c r="AS564" s="79"/>
      <c r="AT564" s="79"/>
      <c r="AU564" s="79"/>
      <c r="AV564" s="79"/>
    </row>
    <row r="565" spans="1:48" s="80" customFormat="1" ht="18">
      <c r="A565" s="118"/>
      <c r="B565" s="119"/>
      <c r="C565" s="119"/>
      <c r="D565" s="119"/>
      <c r="E565" s="119"/>
      <c r="F565" s="119"/>
      <c r="G565" s="119"/>
      <c r="H565" s="119"/>
      <c r="I565" s="116"/>
      <c r="J565" s="116"/>
      <c r="K565" s="116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  <c r="AA565" s="79"/>
      <c r="AB565" s="79"/>
      <c r="AC565" s="79"/>
      <c r="AD565" s="79"/>
      <c r="AE565" s="79"/>
      <c r="AF565" s="79"/>
      <c r="AG565" s="79"/>
      <c r="AH565" s="79"/>
      <c r="AI565" s="79"/>
      <c r="AJ565" s="79"/>
      <c r="AK565" s="79"/>
      <c r="AL565" s="79"/>
      <c r="AM565" s="79"/>
      <c r="AN565" s="79"/>
      <c r="AO565" s="79"/>
      <c r="AP565" s="79"/>
      <c r="AQ565" s="79"/>
      <c r="AR565" s="79"/>
      <c r="AS565" s="79"/>
      <c r="AT565" s="79"/>
      <c r="AU565" s="79"/>
      <c r="AV565" s="79"/>
    </row>
    <row r="566" spans="1:48" s="80" customFormat="1" ht="18">
      <c r="A566" s="118"/>
      <c r="B566" s="119"/>
      <c r="C566" s="119"/>
      <c r="D566" s="119"/>
      <c r="E566" s="119"/>
      <c r="F566" s="119"/>
      <c r="G566" s="119"/>
      <c r="H566" s="119"/>
      <c r="I566" s="116"/>
      <c r="J566" s="116"/>
      <c r="K566" s="116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  <c r="AA566" s="79"/>
      <c r="AB566" s="79"/>
      <c r="AC566" s="79"/>
      <c r="AD566" s="79"/>
      <c r="AE566" s="79"/>
      <c r="AF566" s="79"/>
      <c r="AG566" s="79"/>
      <c r="AH566" s="79"/>
      <c r="AI566" s="79"/>
      <c r="AJ566" s="79"/>
      <c r="AK566" s="79"/>
      <c r="AL566" s="79"/>
      <c r="AM566" s="79"/>
      <c r="AN566" s="79"/>
      <c r="AO566" s="79"/>
      <c r="AP566" s="79"/>
      <c r="AQ566" s="79"/>
      <c r="AR566" s="79"/>
      <c r="AS566" s="79"/>
      <c r="AT566" s="79"/>
      <c r="AU566" s="79"/>
      <c r="AV566" s="79"/>
    </row>
    <row r="567" spans="1:48" s="80" customFormat="1" ht="18">
      <c r="A567" s="118"/>
      <c r="B567" s="119"/>
      <c r="C567" s="119"/>
      <c r="D567" s="119"/>
      <c r="E567" s="119"/>
      <c r="F567" s="119"/>
      <c r="G567" s="119"/>
      <c r="H567" s="119"/>
      <c r="I567" s="116"/>
      <c r="J567" s="116"/>
      <c r="K567" s="116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  <c r="AJ567" s="79"/>
      <c r="AK567" s="79"/>
      <c r="AL567" s="79"/>
      <c r="AM567" s="79"/>
      <c r="AN567" s="79"/>
      <c r="AO567" s="79"/>
      <c r="AP567" s="79"/>
      <c r="AQ567" s="79"/>
      <c r="AR567" s="79"/>
      <c r="AS567" s="79"/>
      <c r="AT567" s="79"/>
      <c r="AU567" s="79"/>
      <c r="AV567" s="79"/>
    </row>
    <row r="568" spans="1:48" s="80" customFormat="1" ht="18">
      <c r="A568" s="118"/>
      <c r="B568" s="119"/>
      <c r="C568" s="119"/>
      <c r="D568" s="119"/>
      <c r="E568" s="119"/>
      <c r="F568" s="119"/>
      <c r="G568" s="119"/>
      <c r="H568" s="119"/>
      <c r="I568" s="116"/>
      <c r="J568" s="116"/>
      <c r="K568" s="116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  <c r="AA568" s="79"/>
      <c r="AB568" s="79"/>
      <c r="AC568" s="79"/>
      <c r="AD568" s="79"/>
      <c r="AE568" s="79"/>
      <c r="AF568" s="79"/>
      <c r="AG568" s="79"/>
      <c r="AH568" s="79"/>
      <c r="AI568" s="79"/>
      <c r="AJ568" s="79"/>
      <c r="AK568" s="79"/>
      <c r="AL568" s="79"/>
      <c r="AM568" s="79"/>
      <c r="AN568" s="79"/>
      <c r="AO568" s="79"/>
      <c r="AP568" s="79"/>
      <c r="AQ568" s="79"/>
      <c r="AR568" s="79"/>
      <c r="AS568" s="79"/>
      <c r="AT568" s="79"/>
      <c r="AU568" s="79"/>
      <c r="AV568" s="79"/>
    </row>
    <row r="569" spans="1:48" s="80" customFormat="1" ht="18">
      <c r="A569" s="118"/>
      <c r="B569" s="119"/>
      <c r="C569" s="119"/>
      <c r="D569" s="119"/>
      <c r="E569" s="119"/>
      <c r="F569" s="119"/>
      <c r="G569" s="119"/>
      <c r="H569" s="119"/>
      <c r="I569" s="116"/>
      <c r="J569" s="116"/>
      <c r="K569" s="116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  <c r="AA569" s="79"/>
      <c r="AB569" s="79"/>
      <c r="AC569" s="79"/>
      <c r="AD569" s="79"/>
      <c r="AE569" s="79"/>
      <c r="AF569" s="79"/>
      <c r="AG569" s="79"/>
      <c r="AH569" s="79"/>
      <c r="AI569" s="79"/>
      <c r="AJ569" s="79"/>
      <c r="AK569" s="79"/>
      <c r="AL569" s="79"/>
      <c r="AM569" s="79"/>
      <c r="AN569" s="79"/>
      <c r="AO569" s="79"/>
      <c r="AP569" s="79"/>
      <c r="AQ569" s="79"/>
      <c r="AR569" s="79"/>
      <c r="AS569" s="79"/>
      <c r="AT569" s="79"/>
      <c r="AU569" s="79"/>
      <c r="AV569" s="79"/>
    </row>
    <row r="570" spans="1:48" s="80" customFormat="1" ht="18">
      <c r="A570" s="118"/>
      <c r="B570" s="119"/>
      <c r="C570" s="119"/>
      <c r="D570" s="119"/>
      <c r="E570" s="119"/>
      <c r="F570" s="119"/>
      <c r="G570" s="119"/>
      <c r="H570" s="119"/>
      <c r="I570" s="116"/>
      <c r="J570" s="116"/>
      <c r="K570" s="116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  <c r="AA570" s="79"/>
      <c r="AB570" s="79"/>
      <c r="AC570" s="79"/>
      <c r="AD570" s="79"/>
      <c r="AE570" s="79"/>
      <c r="AF570" s="79"/>
      <c r="AG570" s="79"/>
      <c r="AH570" s="79"/>
      <c r="AI570" s="79"/>
      <c r="AJ570" s="79"/>
      <c r="AK570" s="79"/>
      <c r="AL570" s="79"/>
      <c r="AM570" s="79"/>
      <c r="AN570" s="79"/>
      <c r="AO570" s="79"/>
      <c r="AP570" s="79"/>
      <c r="AQ570" s="79"/>
      <c r="AR570" s="79"/>
      <c r="AS570" s="79"/>
      <c r="AT570" s="79"/>
      <c r="AU570" s="79"/>
      <c r="AV570" s="79"/>
    </row>
    <row r="571" spans="1:48" s="80" customFormat="1" ht="18">
      <c r="A571" s="118"/>
      <c r="B571" s="119"/>
      <c r="C571" s="119"/>
      <c r="D571" s="119"/>
      <c r="E571" s="119"/>
      <c r="F571" s="119"/>
      <c r="G571" s="119"/>
      <c r="H571" s="119"/>
      <c r="I571" s="116"/>
      <c r="J571" s="116"/>
      <c r="K571" s="116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  <c r="AA571" s="79"/>
      <c r="AB571" s="79"/>
      <c r="AC571" s="79"/>
      <c r="AD571" s="79"/>
      <c r="AE571" s="79"/>
      <c r="AF571" s="79"/>
      <c r="AG571" s="79"/>
      <c r="AH571" s="79"/>
      <c r="AI571" s="79"/>
      <c r="AJ571" s="79"/>
      <c r="AK571" s="79"/>
      <c r="AL571" s="79"/>
      <c r="AM571" s="79"/>
      <c r="AN571" s="79"/>
      <c r="AO571" s="79"/>
      <c r="AP571" s="79"/>
      <c r="AQ571" s="79"/>
      <c r="AR571" s="79"/>
      <c r="AS571" s="79"/>
      <c r="AT571" s="79"/>
      <c r="AU571" s="79"/>
      <c r="AV571" s="79"/>
    </row>
    <row r="572" spans="1:48" s="80" customFormat="1" ht="18">
      <c r="A572" s="118"/>
      <c r="B572" s="119"/>
      <c r="C572" s="119"/>
      <c r="D572" s="119"/>
      <c r="E572" s="119"/>
      <c r="F572" s="119"/>
      <c r="G572" s="119"/>
      <c r="H572" s="119"/>
      <c r="I572" s="116"/>
      <c r="J572" s="116"/>
      <c r="K572" s="116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79"/>
      <c r="AU572" s="79"/>
      <c r="AV572" s="79"/>
    </row>
    <row r="573" spans="1:48" s="80" customFormat="1" ht="18">
      <c r="A573" s="118"/>
      <c r="B573" s="119"/>
      <c r="C573" s="119"/>
      <c r="D573" s="119"/>
      <c r="E573" s="119"/>
      <c r="F573" s="119"/>
      <c r="G573" s="119"/>
      <c r="H573" s="119"/>
      <c r="I573" s="116"/>
      <c r="J573" s="116"/>
      <c r="K573" s="116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  <c r="AA573" s="79"/>
      <c r="AB573" s="79"/>
      <c r="AC573" s="79"/>
      <c r="AD573" s="79"/>
      <c r="AE573" s="79"/>
      <c r="AF573" s="79"/>
      <c r="AG573" s="79"/>
      <c r="AH573" s="79"/>
      <c r="AI573" s="79"/>
      <c r="AJ573" s="79"/>
      <c r="AK573" s="79"/>
      <c r="AL573" s="79"/>
      <c r="AM573" s="79"/>
      <c r="AN573" s="79"/>
      <c r="AO573" s="79"/>
      <c r="AP573" s="79"/>
      <c r="AQ573" s="79"/>
      <c r="AR573" s="79"/>
      <c r="AS573" s="79"/>
      <c r="AT573" s="79"/>
      <c r="AU573" s="79"/>
      <c r="AV573" s="79"/>
    </row>
    <row r="574" spans="1:48" s="80" customFormat="1" ht="18">
      <c r="A574" s="118"/>
      <c r="B574" s="119"/>
      <c r="C574" s="119"/>
      <c r="D574" s="119"/>
      <c r="E574" s="119"/>
      <c r="F574" s="119"/>
      <c r="G574" s="119"/>
      <c r="H574" s="119"/>
      <c r="I574" s="116"/>
      <c r="J574" s="116"/>
      <c r="K574" s="116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  <c r="AA574" s="79"/>
      <c r="AB574" s="79"/>
      <c r="AC574" s="79"/>
      <c r="AD574" s="79"/>
      <c r="AE574" s="79"/>
      <c r="AF574" s="79"/>
      <c r="AG574" s="79"/>
      <c r="AH574" s="79"/>
      <c r="AI574" s="79"/>
      <c r="AJ574" s="79"/>
      <c r="AK574" s="79"/>
      <c r="AL574" s="79"/>
      <c r="AM574" s="79"/>
      <c r="AN574" s="79"/>
      <c r="AO574" s="79"/>
      <c r="AP574" s="79"/>
      <c r="AQ574" s="79"/>
      <c r="AR574" s="79"/>
      <c r="AS574" s="79"/>
      <c r="AT574" s="79"/>
      <c r="AU574" s="79"/>
      <c r="AV574" s="79"/>
    </row>
    <row r="575" spans="1:48" s="80" customFormat="1" ht="18">
      <c r="A575" s="118"/>
      <c r="B575" s="119"/>
      <c r="C575" s="119"/>
      <c r="D575" s="119"/>
      <c r="E575" s="119"/>
      <c r="F575" s="119"/>
      <c r="G575" s="119"/>
      <c r="H575" s="119"/>
      <c r="I575" s="116"/>
      <c r="J575" s="116"/>
      <c r="K575" s="116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  <c r="AA575" s="79"/>
      <c r="AB575" s="79"/>
      <c r="AC575" s="79"/>
      <c r="AD575" s="79"/>
      <c r="AE575" s="79"/>
      <c r="AF575" s="79"/>
      <c r="AG575" s="79"/>
      <c r="AH575" s="79"/>
      <c r="AI575" s="79"/>
      <c r="AJ575" s="79"/>
      <c r="AK575" s="79"/>
      <c r="AL575" s="79"/>
      <c r="AM575" s="79"/>
      <c r="AN575" s="79"/>
      <c r="AO575" s="79"/>
      <c r="AP575" s="79"/>
      <c r="AQ575" s="79"/>
      <c r="AR575" s="79"/>
      <c r="AS575" s="79"/>
      <c r="AT575" s="79"/>
      <c r="AU575" s="79"/>
      <c r="AV575" s="79"/>
    </row>
    <row r="576" spans="1:48" s="80" customFormat="1" ht="18">
      <c r="A576" s="118"/>
      <c r="B576" s="119"/>
      <c r="C576" s="119"/>
      <c r="D576" s="119"/>
      <c r="E576" s="119"/>
      <c r="F576" s="119"/>
      <c r="G576" s="119"/>
      <c r="H576" s="119"/>
      <c r="I576" s="116"/>
      <c r="J576" s="116"/>
      <c r="K576" s="116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  <c r="AA576" s="79"/>
      <c r="AB576" s="79"/>
      <c r="AC576" s="79"/>
      <c r="AD576" s="79"/>
      <c r="AE576" s="79"/>
      <c r="AF576" s="79"/>
      <c r="AG576" s="79"/>
      <c r="AH576" s="79"/>
      <c r="AI576" s="79"/>
      <c r="AJ576" s="79"/>
      <c r="AK576" s="79"/>
      <c r="AL576" s="79"/>
      <c r="AM576" s="79"/>
      <c r="AN576" s="79"/>
      <c r="AO576" s="79"/>
      <c r="AP576" s="79"/>
      <c r="AQ576" s="79"/>
      <c r="AR576" s="79"/>
      <c r="AS576" s="79"/>
      <c r="AT576" s="79"/>
      <c r="AU576" s="79"/>
      <c r="AV576" s="79"/>
    </row>
    <row r="577" spans="1:48" s="80" customFormat="1" ht="18">
      <c r="A577" s="118"/>
      <c r="B577" s="119"/>
      <c r="C577" s="119"/>
      <c r="D577" s="119"/>
      <c r="E577" s="119"/>
      <c r="F577" s="119"/>
      <c r="G577" s="119"/>
      <c r="H577" s="119"/>
      <c r="I577" s="116"/>
      <c r="J577" s="116"/>
      <c r="K577" s="116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  <c r="AJ577" s="79"/>
      <c r="AK577" s="79"/>
      <c r="AL577" s="79"/>
      <c r="AM577" s="79"/>
      <c r="AN577" s="79"/>
      <c r="AO577" s="79"/>
      <c r="AP577" s="79"/>
      <c r="AQ577" s="79"/>
      <c r="AR577" s="79"/>
      <c r="AS577" s="79"/>
      <c r="AT577" s="79"/>
      <c r="AU577" s="79"/>
      <c r="AV577" s="79"/>
    </row>
    <row r="578" spans="1:48" s="80" customFormat="1" ht="18">
      <c r="A578" s="118"/>
      <c r="B578" s="119"/>
      <c r="C578" s="119"/>
      <c r="D578" s="119"/>
      <c r="E578" s="119"/>
      <c r="F578" s="119"/>
      <c r="G578" s="119"/>
      <c r="H578" s="119"/>
      <c r="I578" s="116"/>
      <c r="J578" s="116"/>
      <c r="K578" s="116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  <c r="AA578" s="79"/>
      <c r="AB578" s="79"/>
      <c r="AC578" s="79"/>
      <c r="AD578" s="79"/>
      <c r="AE578" s="79"/>
      <c r="AF578" s="79"/>
      <c r="AG578" s="79"/>
      <c r="AH578" s="79"/>
      <c r="AI578" s="79"/>
      <c r="AJ578" s="79"/>
      <c r="AK578" s="79"/>
      <c r="AL578" s="79"/>
      <c r="AM578" s="79"/>
      <c r="AN578" s="79"/>
      <c r="AO578" s="79"/>
      <c r="AP578" s="79"/>
      <c r="AQ578" s="79"/>
      <c r="AR578" s="79"/>
      <c r="AS578" s="79"/>
      <c r="AT578" s="79"/>
      <c r="AU578" s="79"/>
      <c r="AV578" s="79"/>
    </row>
    <row r="579" spans="1:48" s="80" customFormat="1" ht="18">
      <c r="A579" s="118"/>
      <c r="B579" s="119"/>
      <c r="C579" s="119"/>
      <c r="D579" s="119"/>
      <c r="E579" s="119"/>
      <c r="F579" s="119"/>
      <c r="G579" s="119"/>
      <c r="H579" s="119"/>
      <c r="I579" s="116"/>
      <c r="J579" s="116"/>
      <c r="K579" s="116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  <c r="AA579" s="79"/>
      <c r="AB579" s="79"/>
      <c r="AC579" s="79"/>
      <c r="AD579" s="79"/>
      <c r="AE579" s="79"/>
      <c r="AF579" s="79"/>
      <c r="AG579" s="79"/>
      <c r="AH579" s="79"/>
      <c r="AI579" s="79"/>
      <c r="AJ579" s="79"/>
      <c r="AK579" s="79"/>
      <c r="AL579" s="79"/>
      <c r="AM579" s="79"/>
      <c r="AN579" s="79"/>
      <c r="AO579" s="79"/>
      <c r="AP579" s="79"/>
      <c r="AQ579" s="79"/>
      <c r="AR579" s="79"/>
      <c r="AS579" s="79"/>
      <c r="AT579" s="79"/>
      <c r="AU579" s="79"/>
      <c r="AV579" s="79"/>
    </row>
    <row r="580" spans="1:48" s="80" customFormat="1" ht="18">
      <c r="A580" s="118"/>
      <c r="B580" s="119"/>
      <c r="C580" s="119"/>
      <c r="D580" s="119"/>
      <c r="E580" s="119"/>
      <c r="F580" s="119"/>
      <c r="G580" s="119"/>
      <c r="H580" s="119"/>
      <c r="I580" s="116"/>
      <c r="J580" s="116"/>
      <c r="K580" s="116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  <c r="AA580" s="79"/>
      <c r="AB580" s="79"/>
      <c r="AC580" s="79"/>
      <c r="AD580" s="79"/>
      <c r="AE580" s="79"/>
      <c r="AF580" s="79"/>
      <c r="AG580" s="79"/>
      <c r="AH580" s="79"/>
      <c r="AI580" s="79"/>
      <c r="AJ580" s="79"/>
      <c r="AK580" s="79"/>
      <c r="AL580" s="79"/>
      <c r="AM580" s="79"/>
      <c r="AN580" s="79"/>
      <c r="AO580" s="79"/>
      <c r="AP580" s="79"/>
      <c r="AQ580" s="79"/>
      <c r="AR580" s="79"/>
      <c r="AS580" s="79"/>
      <c r="AT580" s="79"/>
      <c r="AU580" s="79"/>
      <c r="AV580" s="79"/>
    </row>
    <row r="581" spans="1:48" s="80" customFormat="1" ht="18">
      <c r="A581" s="118"/>
      <c r="B581" s="119"/>
      <c r="C581" s="119"/>
      <c r="D581" s="119"/>
      <c r="E581" s="119"/>
      <c r="F581" s="119"/>
      <c r="G581" s="119"/>
      <c r="H581" s="119"/>
      <c r="I581" s="116"/>
      <c r="J581" s="116"/>
      <c r="K581" s="116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  <c r="AA581" s="79"/>
      <c r="AB581" s="79"/>
      <c r="AC581" s="79"/>
      <c r="AD581" s="79"/>
      <c r="AE581" s="79"/>
      <c r="AF581" s="79"/>
      <c r="AG581" s="79"/>
      <c r="AH581" s="79"/>
      <c r="AI581" s="79"/>
      <c r="AJ581" s="79"/>
      <c r="AK581" s="79"/>
      <c r="AL581" s="79"/>
      <c r="AM581" s="79"/>
      <c r="AN581" s="79"/>
      <c r="AO581" s="79"/>
      <c r="AP581" s="79"/>
      <c r="AQ581" s="79"/>
      <c r="AR581" s="79"/>
      <c r="AS581" s="79"/>
      <c r="AT581" s="79"/>
      <c r="AU581" s="79"/>
      <c r="AV581" s="79"/>
    </row>
    <row r="582" spans="1:48" s="80" customFormat="1" ht="18">
      <c r="A582" s="118"/>
      <c r="B582" s="119"/>
      <c r="C582" s="119"/>
      <c r="D582" s="119"/>
      <c r="E582" s="119"/>
      <c r="F582" s="119"/>
      <c r="G582" s="119"/>
      <c r="H582" s="119"/>
      <c r="I582" s="116"/>
      <c r="J582" s="116"/>
      <c r="K582" s="116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  <c r="AJ582" s="79"/>
      <c r="AK582" s="79"/>
      <c r="AL582" s="79"/>
      <c r="AM582" s="79"/>
      <c r="AN582" s="79"/>
      <c r="AO582" s="79"/>
      <c r="AP582" s="79"/>
      <c r="AQ582" s="79"/>
      <c r="AR582" s="79"/>
      <c r="AS582" s="79"/>
      <c r="AT582" s="79"/>
      <c r="AU582" s="79"/>
      <c r="AV582" s="79"/>
    </row>
    <row r="583" spans="1:48" s="80" customFormat="1" ht="18">
      <c r="A583" s="118"/>
      <c r="B583" s="119"/>
      <c r="C583" s="119"/>
      <c r="D583" s="119"/>
      <c r="E583" s="119"/>
      <c r="F583" s="119"/>
      <c r="G583" s="119"/>
      <c r="H583" s="119"/>
      <c r="I583" s="116"/>
      <c r="J583" s="116"/>
      <c r="K583" s="116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  <c r="AA583" s="79"/>
      <c r="AB583" s="79"/>
      <c r="AC583" s="79"/>
      <c r="AD583" s="79"/>
      <c r="AE583" s="79"/>
      <c r="AF583" s="79"/>
      <c r="AG583" s="79"/>
      <c r="AH583" s="79"/>
      <c r="AI583" s="79"/>
      <c r="AJ583" s="79"/>
      <c r="AK583" s="79"/>
      <c r="AL583" s="79"/>
      <c r="AM583" s="79"/>
      <c r="AN583" s="79"/>
      <c r="AO583" s="79"/>
      <c r="AP583" s="79"/>
      <c r="AQ583" s="79"/>
      <c r="AR583" s="79"/>
      <c r="AS583" s="79"/>
      <c r="AT583" s="79"/>
      <c r="AU583" s="79"/>
      <c r="AV583" s="79"/>
    </row>
    <row r="584" spans="1:48" s="80" customFormat="1" ht="18">
      <c r="A584" s="118"/>
      <c r="B584" s="119"/>
      <c r="C584" s="119"/>
      <c r="D584" s="119"/>
      <c r="E584" s="119"/>
      <c r="F584" s="119"/>
      <c r="G584" s="119"/>
      <c r="H584" s="119"/>
      <c r="I584" s="116"/>
      <c r="J584" s="116"/>
      <c r="K584" s="116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  <c r="AA584" s="79"/>
      <c r="AB584" s="79"/>
      <c r="AC584" s="79"/>
      <c r="AD584" s="79"/>
      <c r="AE584" s="79"/>
      <c r="AF584" s="79"/>
      <c r="AG584" s="79"/>
      <c r="AH584" s="79"/>
      <c r="AI584" s="79"/>
      <c r="AJ584" s="79"/>
      <c r="AK584" s="79"/>
      <c r="AL584" s="79"/>
      <c r="AM584" s="79"/>
      <c r="AN584" s="79"/>
      <c r="AO584" s="79"/>
      <c r="AP584" s="79"/>
      <c r="AQ584" s="79"/>
      <c r="AR584" s="79"/>
      <c r="AS584" s="79"/>
      <c r="AT584" s="79"/>
      <c r="AU584" s="79"/>
      <c r="AV584" s="79"/>
    </row>
    <row r="585" spans="1:48" s="80" customFormat="1" ht="18">
      <c r="A585" s="118"/>
      <c r="B585" s="119"/>
      <c r="C585" s="119"/>
      <c r="D585" s="119"/>
      <c r="E585" s="119"/>
      <c r="F585" s="119"/>
      <c r="G585" s="119"/>
      <c r="H585" s="119"/>
      <c r="I585" s="116"/>
      <c r="J585" s="116"/>
      <c r="K585" s="116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  <c r="AA585" s="79"/>
      <c r="AB585" s="79"/>
      <c r="AC585" s="79"/>
      <c r="AD585" s="79"/>
      <c r="AE585" s="79"/>
      <c r="AF585" s="79"/>
      <c r="AG585" s="79"/>
      <c r="AH585" s="79"/>
      <c r="AI585" s="79"/>
      <c r="AJ585" s="79"/>
      <c r="AK585" s="79"/>
      <c r="AL585" s="79"/>
      <c r="AM585" s="79"/>
      <c r="AN585" s="79"/>
      <c r="AO585" s="79"/>
      <c r="AP585" s="79"/>
      <c r="AQ585" s="79"/>
      <c r="AR585" s="79"/>
      <c r="AS585" s="79"/>
      <c r="AT585" s="79"/>
      <c r="AU585" s="79"/>
      <c r="AV585" s="79"/>
    </row>
    <row r="586" spans="1:48" s="80" customFormat="1" ht="18">
      <c r="A586" s="118"/>
      <c r="B586" s="119"/>
      <c r="C586" s="119"/>
      <c r="D586" s="119"/>
      <c r="E586" s="119"/>
      <c r="F586" s="119"/>
      <c r="G586" s="119"/>
      <c r="H586" s="119"/>
      <c r="I586" s="116"/>
      <c r="J586" s="116"/>
      <c r="K586" s="116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  <c r="AA586" s="79"/>
      <c r="AB586" s="79"/>
      <c r="AC586" s="79"/>
      <c r="AD586" s="79"/>
      <c r="AE586" s="79"/>
      <c r="AF586" s="79"/>
      <c r="AG586" s="79"/>
      <c r="AH586" s="79"/>
      <c r="AI586" s="79"/>
      <c r="AJ586" s="79"/>
      <c r="AK586" s="79"/>
      <c r="AL586" s="79"/>
      <c r="AM586" s="79"/>
      <c r="AN586" s="79"/>
      <c r="AO586" s="79"/>
      <c r="AP586" s="79"/>
      <c r="AQ586" s="79"/>
      <c r="AR586" s="79"/>
      <c r="AS586" s="79"/>
      <c r="AT586" s="79"/>
      <c r="AU586" s="79"/>
      <c r="AV586" s="79"/>
    </row>
    <row r="587" spans="1:48" s="80" customFormat="1" ht="18">
      <c r="A587" s="118"/>
      <c r="B587" s="119"/>
      <c r="C587" s="119"/>
      <c r="D587" s="119"/>
      <c r="E587" s="119"/>
      <c r="F587" s="119"/>
      <c r="G587" s="119"/>
      <c r="H587" s="119"/>
      <c r="I587" s="116"/>
      <c r="J587" s="116"/>
      <c r="K587" s="116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  <c r="AA587" s="79"/>
      <c r="AB587" s="79"/>
      <c r="AC587" s="79"/>
      <c r="AD587" s="79"/>
      <c r="AE587" s="79"/>
      <c r="AF587" s="79"/>
      <c r="AG587" s="79"/>
      <c r="AH587" s="79"/>
      <c r="AI587" s="79"/>
      <c r="AJ587" s="79"/>
      <c r="AK587" s="79"/>
      <c r="AL587" s="79"/>
      <c r="AM587" s="79"/>
      <c r="AN587" s="79"/>
      <c r="AO587" s="79"/>
      <c r="AP587" s="79"/>
      <c r="AQ587" s="79"/>
      <c r="AR587" s="79"/>
      <c r="AS587" s="79"/>
      <c r="AT587" s="79"/>
      <c r="AU587" s="79"/>
      <c r="AV587" s="79"/>
    </row>
    <row r="588" spans="1:48" s="80" customFormat="1" ht="18">
      <c r="A588" s="118"/>
      <c r="B588" s="119"/>
      <c r="C588" s="119"/>
      <c r="D588" s="119"/>
      <c r="E588" s="119"/>
      <c r="F588" s="119"/>
      <c r="G588" s="119"/>
      <c r="H588" s="119"/>
      <c r="I588" s="116"/>
      <c r="J588" s="116"/>
      <c r="K588" s="116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  <c r="AJ588" s="79"/>
      <c r="AK588" s="79"/>
      <c r="AL588" s="79"/>
      <c r="AM588" s="79"/>
      <c r="AN588" s="79"/>
      <c r="AO588" s="79"/>
      <c r="AP588" s="79"/>
      <c r="AQ588" s="79"/>
      <c r="AR588" s="79"/>
      <c r="AS588" s="79"/>
      <c r="AT588" s="79"/>
      <c r="AU588" s="79"/>
      <c r="AV588" s="79"/>
    </row>
    <row r="589" spans="1:48" s="80" customFormat="1" ht="18">
      <c r="A589" s="118"/>
      <c r="B589" s="119"/>
      <c r="C589" s="119"/>
      <c r="D589" s="119"/>
      <c r="E589" s="119"/>
      <c r="F589" s="119"/>
      <c r="G589" s="119"/>
      <c r="H589" s="119"/>
      <c r="I589" s="116"/>
      <c r="J589" s="116"/>
      <c r="K589" s="116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  <c r="AA589" s="79"/>
      <c r="AB589" s="79"/>
      <c r="AC589" s="79"/>
      <c r="AD589" s="79"/>
      <c r="AE589" s="79"/>
      <c r="AF589" s="79"/>
      <c r="AG589" s="79"/>
      <c r="AH589" s="79"/>
      <c r="AI589" s="79"/>
      <c r="AJ589" s="79"/>
      <c r="AK589" s="79"/>
      <c r="AL589" s="79"/>
      <c r="AM589" s="79"/>
      <c r="AN589" s="79"/>
      <c r="AO589" s="79"/>
      <c r="AP589" s="79"/>
      <c r="AQ589" s="79"/>
      <c r="AR589" s="79"/>
      <c r="AS589" s="79"/>
      <c r="AT589" s="79"/>
      <c r="AU589" s="79"/>
      <c r="AV589" s="79"/>
    </row>
    <row r="590" spans="1:48" s="80" customFormat="1" ht="18">
      <c r="A590" s="118"/>
      <c r="B590" s="119"/>
      <c r="C590" s="119"/>
      <c r="D590" s="119"/>
      <c r="E590" s="119"/>
      <c r="F590" s="119"/>
      <c r="G590" s="119"/>
      <c r="H590" s="119"/>
      <c r="I590" s="116"/>
      <c r="J590" s="116"/>
      <c r="K590" s="116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  <c r="AA590" s="79"/>
      <c r="AB590" s="79"/>
      <c r="AC590" s="79"/>
      <c r="AD590" s="79"/>
      <c r="AE590" s="79"/>
      <c r="AF590" s="79"/>
      <c r="AG590" s="79"/>
      <c r="AH590" s="79"/>
      <c r="AI590" s="79"/>
      <c r="AJ590" s="79"/>
      <c r="AK590" s="79"/>
      <c r="AL590" s="79"/>
      <c r="AM590" s="79"/>
      <c r="AN590" s="79"/>
      <c r="AO590" s="79"/>
      <c r="AP590" s="79"/>
      <c r="AQ590" s="79"/>
      <c r="AR590" s="79"/>
      <c r="AS590" s="79"/>
      <c r="AT590" s="79"/>
      <c r="AU590" s="79"/>
      <c r="AV590" s="79"/>
    </row>
    <row r="591" spans="1:48" s="80" customFormat="1" ht="18">
      <c r="A591" s="118"/>
      <c r="B591" s="119"/>
      <c r="C591" s="119"/>
      <c r="D591" s="119"/>
      <c r="E591" s="119"/>
      <c r="F591" s="119"/>
      <c r="G591" s="119"/>
      <c r="H591" s="119"/>
      <c r="I591" s="116"/>
      <c r="J591" s="116"/>
      <c r="K591" s="116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79"/>
      <c r="AU591" s="79"/>
      <c r="AV591" s="79"/>
    </row>
    <row r="592" spans="1:48" s="80" customFormat="1" ht="18">
      <c r="A592" s="118"/>
      <c r="B592" s="119"/>
      <c r="C592" s="119"/>
      <c r="D592" s="119"/>
      <c r="E592" s="119"/>
      <c r="F592" s="119"/>
      <c r="G592" s="119"/>
      <c r="H592" s="119"/>
      <c r="I592" s="116"/>
      <c r="J592" s="116"/>
      <c r="K592" s="116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  <c r="AA592" s="79"/>
      <c r="AB592" s="79"/>
      <c r="AC592" s="79"/>
      <c r="AD592" s="79"/>
      <c r="AE592" s="79"/>
      <c r="AF592" s="79"/>
      <c r="AG592" s="79"/>
      <c r="AH592" s="79"/>
      <c r="AI592" s="79"/>
      <c r="AJ592" s="79"/>
      <c r="AK592" s="79"/>
      <c r="AL592" s="79"/>
      <c r="AM592" s="79"/>
      <c r="AN592" s="79"/>
      <c r="AO592" s="79"/>
      <c r="AP592" s="79"/>
      <c r="AQ592" s="79"/>
      <c r="AR592" s="79"/>
      <c r="AS592" s="79"/>
      <c r="AT592" s="79"/>
      <c r="AU592" s="79"/>
      <c r="AV592" s="79"/>
    </row>
    <row r="593" spans="1:48" s="80" customFormat="1" ht="18">
      <c r="A593" s="118"/>
      <c r="B593" s="119"/>
      <c r="C593" s="119"/>
      <c r="D593" s="119"/>
      <c r="E593" s="119"/>
      <c r="F593" s="119"/>
      <c r="G593" s="119"/>
      <c r="H593" s="119"/>
      <c r="I593" s="116"/>
      <c r="J593" s="116"/>
      <c r="K593" s="116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  <c r="AJ593" s="79"/>
      <c r="AK593" s="79"/>
      <c r="AL593" s="79"/>
      <c r="AM593" s="79"/>
      <c r="AN593" s="79"/>
      <c r="AO593" s="79"/>
      <c r="AP593" s="79"/>
      <c r="AQ593" s="79"/>
      <c r="AR593" s="79"/>
      <c r="AS593" s="79"/>
      <c r="AT593" s="79"/>
      <c r="AU593" s="79"/>
      <c r="AV593" s="79"/>
    </row>
    <row r="594" spans="1:48" s="80" customFormat="1" ht="18">
      <c r="A594" s="118"/>
      <c r="B594" s="119"/>
      <c r="C594" s="119"/>
      <c r="D594" s="119"/>
      <c r="E594" s="119"/>
      <c r="F594" s="119"/>
      <c r="G594" s="119"/>
      <c r="H594" s="119"/>
      <c r="I594" s="116"/>
      <c r="J594" s="116"/>
      <c r="K594" s="116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  <c r="AA594" s="79"/>
      <c r="AB594" s="79"/>
      <c r="AC594" s="79"/>
      <c r="AD594" s="79"/>
      <c r="AE594" s="79"/>
      <c r="AF594" s="79"/>
      <c r="AG594" s="79"/>
      <c r="AH594" s="79"/>
      <c r="AI594" s="79"/>
      <c r="AJ594" s="79"/>
      <c r="AK594" s="79"/>
      <c r="AL594" s="79"/>
      <c r="AM594" s="79"/>
      <c r="AN594" s="79"/>
      <c r="AO594" s="79"/>
      <c r="AP594" s="79"/>
      <c r="AQ594" s="79"/>
      <c r="AR594" s="79"/>
      <c r="AS594" s="79"/>
      <c r="AT594" s="79"/>
      <c r="AU594" s="79"/>
      <c r="AV594" s="79"/>
    </row>
    <row r="595" spans="1:48" s="80" customFormat="1" ht="18">
      <c r="A595" s="118"/>
      <c r="B595" s="119"/>
      <c r="C595" s="119"/>
      <c r="D595" s="119"/>
      <c r="E595" s="119"/>
      <c r="F595" s="119"/>
      <c r="G595" s="119"/>
      <c r="H595" s="119"/>
      <c r="I595" s="116"/>
      <c r="J595" s="116"/>
      <c r="K595" s="116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  <c r="AA595" s="79"/>
      <c r="AB595" s="79"/>
      <c r="AC595" s="79"/>
      <c r="AD595" s="79"/>
      <c r="AE595" s="79"/>
      <c r="AF595" s="79"/>
      <c r="AG595" s="79"/>
      <c r="AH595" s="79"/>
      <c r="AI595" s="79"/>
      <c r="AJ595" s="79"/>
      <c r="AK595" s="79"/>
      <c r="AL595" s="79"/>
      <c r="AM595" s="79"/>
      <c r="AN595" s="79"/>
      <c r="AO595" s="79"/>
      <c r="AP595" s="79"/>
      <c r="AQ595" s="79"/>
      <c r="AR595" s="79"/>
      <c r="AS595" s="79"/>
      <c r="AT595" s="79"/>
      <c r="AU595" s="79"/>
      <c r="AV595" s="79"/>
    </row>
    <row r="596" spans="1:48" s="80" customFormat="1" ht="18">
      <c r="A596" s="118"/>
      <c r="B596" s="119"/>
      <c r="C596" s="119"/>
      <c r="D596" s="119"/>
      <c r="E596" s="119"/>
      <c r="F596" s="119"/>
      <c r="G596" s="119"/>
      <c r="H596" s="119"/>
      <c r="I596" s="116"/>
      <c r="J596" s="116"/>
      <c r="K596" s="116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  <c r="AA596" s="79"/>
      <c r="AB596" s="79"/>
      <c r="AC596" s="79"/>
      <c r="AD596" s="79"/>
      <c r="AE596" s="79"/>
      <c r="AF596" s="79"/>
      <c r="AG596" s="79"/>
      <c r="AH596" s="79"/>
      <c r="AI596" s="79"/>
      <c r="AJ596" s="79"/>
      <c r="AK596" s="79"/>
      <c r="AL596" s="79"/>
      <c r="AM596" s="79"/>
      <c r="AN596" s="79"/>
      <c r="AO596" s="79"/>
      <c r="AP596" s="79"/>
      <c r="AQ596" s="79"/>
      <c r="AR596" s="79"/>
      <c r="AS596" s="79"/>
      <c r="AT596" s="79"/>
      <c r="AU596" s="79"/>
      <c r="AV596" s="79"/>
    </row>
    <row r="597" spans="1:48" s="80" customFormat="1" ht="18">
      <c r="A597" s="118"/>
      <c r="B597" s="119"/>
      <c r="C597" s="119"/>
      <c r="D597" s="119"/>
      <c r="E597" s="119"/>
      <c r="F597" s="119"/>
      <c r="G597" s="119"/>
      <c r="H597" s="119"/>
      <c r="I597" s="116"/>
      <c r="J597" s="116"/>
      <c r="K597" s="116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  <c r="AA597" s="79"/>
      <c r="AB597" s="79"/>
      <c r="AC597" s="79"/>
      <c r="AD597" s="79"/>
      <c r="AE597" s="79"/>
      <c r="AF597" s="79"/>
      <c r="AG597" s="79"/>
      <c r="AH597" s="79"/>
      <c r="AI597" s="79"/>
      <c r="AJ597" s="79"/>
      <c r="AK597" s="79"/>
      <c r="AL597" s="79"/>
      <c r="AM597" s="79"/>
      <c r="AN597" s="79"/>
      <c r="AO597" s="79"/>
      <c r="AP597" s="79"/>
      <c r="AQ597" s="79"/>
      <c r="AR597" s="79"/>
      <c r="AS597" s="79"/>
      <c r="AT597" s="79"/>
      <c r="AU597" s="79"/>
      <c r="AV597" s="79"/>
    </row>
    <row r="598" spans="1:48" s="80" customFormat="1" ht="18">
      <c r="A598" s="118"/>
      <c r="B598" s="119"/>
      <c r="C598" s="119"/>
      <c r="D598" s="119"/>
      <c r="E598" s="119"/>
      <c r="F598" s="119"/>
      <c r="G598" s="119"/>
      <c r="H598" s="119"/>
      <c r="I598" s="116"/>
      <c r="J598" s="116"/>
      <c r="K598" s="116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  <c r="AJ598" s="79"/>
      <c r="AK598" s="79"/>
      <c r="AL598" s="79"/>
      <c r="AM598" s="79"/>
      <c r="AN598" s="79"/>
      <c r="AO598" s="79"/>
      <c r="AP598" s="79"/>
      <c r="AQ598" s="79"/>
      <c r="AR598" s="79"/>
      <c r="AS598" s="79"/>
      <c r="AT598" s="79"/>
      <c r="AU598" s="79"/>
      <c r="AV598" s="79"/>
    </row>
    <row r="599" spans="1:48" s="80" customFormat="1" ht="18">
      <c r="A599" s="118"/>
      <c r="B599" s="119"/>
      <c r="C599" s="119"/>
      <c r="D599" s="119"/>
      <c r="E599" s="119"/>
      <c r="F599" s="119"/>
      <c r="G599" s="119"/>
      <c r="H599" s="119"/>
      <c r="I599" s="116"/>
      <c r="J599" s="116"/>
      <c r="K599" s="116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  <c r="AA599" s="79"/>
      <c r="AB599" s="79"/>
      <c r="AC599" s="79"/>
      <c r="AD599" s="79"/>
      <c r="AE599" s="79"/>
      <c r="AF599" s="79"/>
      <c r="AG599" s="79"/>
      <c r="AH599" s="79"/>
      <c r="AI599" s="79"/>
      <c r="AJ599" s="79"/>
      <c r="AK599" s="79"/>
      <c r="AL599" s="79"/>
      <c r="AM599" s="79"/>
      <c r="AN599" s="79"/>
      <c r="AO599" s="79"/>
      <c r="AP599" s="79"/>
      <c r="AQ599" s="79"/>
      <c r="AR599" s="79"/>
      <c r="AS599" s="79"/>
      <c r="AT599" s="79"/>
      <c r="AU599" s="79"/>
      <c r="AV599" s="79"/>
    </row>
    <row r="600" spans="1:48" s="80" customFormat="1" ht="18">
      <c r="A600" s="118"/>
      <c r="B600" s="119"/>
      <c r="C600" s="119"/>
      <c r="D600" s="119"/>
      <c r="E600" s="119"/>
      <c r="F600" s="119"/>
      <c r="G600" s="119"/>
      <c r="H600" s="119"/>
      <c r="I600" s="116"/>
      <c r="J600" s="116"/>
      <c r="K600" s="116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  <c r="AA600" s="79"/>
      <c r="AB600" s="79"/>
      <c r="AC600" s="79"/>
      <c r="AD600" s="79"/>
      <c r="AE600" s="79"/>
      <c r="AF600" s="79"/>
      <c r="AG600" s="79"/>
      <c r="AH600" s="79"/>
      <c r="AI600" s="79"/>
      <c r="AJ600" s="79"/>
      <c r="AK600" s="79"/>
      <c r="AL600" s="79"/>
      <c r="AM600" s="79"/>
      <c r="AN600" s="79"/>
      <c r="AO600" s="79"/>
      <c r="AP600" s="79"/>
      <c r="AQ600" s="79"/>
      <c r="AR600" s="79"/>
      <c r="AS600" s="79"/>
      <c r="AT600" s="79"/>
      <c r="AU600" s="79"/>
      <c r="AV600" s="79"/>
    </row>
    <row r="601" spans="1:48" s="80" customFormat="1" ht="18">
      <c r="A601" s="118"/>
      <c r="B601" s="119"/>
      <c r="C601" s="119"/>
      <c r="D601" s="119"/>
      <c r="E601" s="119"/>
      <c r="F601" s="119"/>
      <c r="G601" s="119"/>
      <c r="H601" s="119"/>
      <c r="I601" s="116"/>
      <c r="J601" s="116"/>
      <c r="K601" s="116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  <c r="AA601" s="79"/>
      <c r="AB601" s="79"/>
      <c r="AC601" s="79"/>
      <c r="AD601" s="79"/>
      <c r="AE601" s="79"/>
      <c r="AF601" s="79"/>
      <c r="AG601" s="79"/>
      <c r="AH601" s="79"/>
      <c r="AI601" s="79"/>
      <c r="AJ601" s="79"/>
      <c r="AK601" s="79"/>
      <c r="AL601" s="79"/>
      <c r="AM601" s="79"/>
      <c r="AN601" s="79"/>
      <c r="AO601" s="79"/>
      <c r="AP601" s="79"/>
      <c r="AQ601" s="79"/>
      <c r="AR601" s="79"/>
      <c r="AS601" s="79"/>
      <c r="AT601" s="79"/>
      <c r="AU601" s="79"/>
      <c r="AV601" s="79"/>
    </row>
    <row r="602" spans="1:48" s="80" customFormat="1" ht="18">
      <c r="A602" s="118"/>
      <c r="B602" s="119"/>
      <c r="C602" s="119"/>
      <c r="D602" s="119"/>
      <c r="E602" s="119"/>
      <c r="F602" s="119"/>
      <c r="G602" s="119"/>
      <c r="H602" s="119"/>
      <c r="I602" s="116"/>
      <c r="J602" s="116"/>
      <c r="K602" s="116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  <c r="AA602" s="79"/>
      <c r="AB602" s="79"/>
      <c r="AC602" s="79"/>
      <c r="AD602" s="79"/>
      <c r="AE602" s="79"/>
      <c r="AF602" s="79"/>
      <c r="AG602" s="79"/>
      <c r="AH602" s="79"/>
      <c r="AI602" s="79"/>
      <c r="AJ602" s="79"/>
      <c r="AK602" s="79"/>
      <c r="AL602" s="79"/>
      <c r="AM602" s="79"/>
      <c r="AN602" s="79"/>
      <c r="AO602" s="79"/>
      <c r="AP602" s="79"/>
      <c r="AQ602" s="79"/>
      <c r="AR602" s="79"/>
      <c r="AS602" s="79"/>
      <c r="AT602" s="79"/>
      <c r="AU602" s="79"/>
      <c r="AV602" s="79"/>
    </row>
    <row r="603" spans="1:48" s="80" customFormat="1" ht="18">
      <c r="A603" s="118"/>
      <c r="B603" s="119"/>
      <c r="C603" s="119"/>
      <c r="D603" s="119"/>
      <c r="E603" s="119"/>
      <c r="F603" s="119"/>
      <c r="G603" s="119"/>
      <c r="H603" s="119"/>
      <c r="I603" s="116"/>
      <c r="J603" s="116"/>
      <c r="K603" s="116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  <c r="AJ603" s="79"/>
      <c r="AK603" s="79"/>
      <c r="AL603" s="79"/>
      <c r="AM603" s="79"/>
      <c r="AN603" s="79"/>
      <c r="AO603" s="79"/>
      <c r="AP603" s="79"/>
      <c r="AQ603" s="79"/>
      <c r="AR603" s="79"/>
      <c r="AS603" s="79"/>
      <c r="AT603" s="79"/>
      <c r="AU603" s="79"/>
      <c r="AV603" s="79"/>
    </row>
    <row r="604" spans="1:48" s="80" customFormat="1" ht="18">
      <c r="A604" s="118"/>
      <c r="B604" s="119"/>
      <c r="C604" s="119"/>
      <c r="D604" s="119"/>
      <c r="E604" s="119"/>
      <c r="F604" s="119"/>
      <c r="G604" s="119"/>
      <c r="H604" s="119"/>
      <c r="I604" s="116"/>
      <c r="J604" s="116"/>
      <c r="K604" s="116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  <c r="AA604" s="79"/>
      <c r="AB604" s="79"/>
      <c r="AC604" s="79"/>
      <c r="AD604" s="79"/>
      <c r="AE604" s="79"/>
      <c r="AF604" s="79"/>
      <c r="AG604" s="79"/>
      <c r="AH604" s="79"/>
      <c r="AI604" s="79"/>
      <c r="AJ604" s="79"/>
      <c r="AK604" s="79"/>
      <c r="AL604" s="79"/>
      <c r="AM604" s="79"/>
      <c r="AN604" s="79"/>
      <c r="AO604" s="79"/>
      <c r="AP604" s="79"/>
      <c r="AQ604" s="79"/>
      <c r="AR604" s="79"/>
      <c r="AS604" s="79"/>
      <c r="AT604" s="79"/>
      <c r="AU604" s="79"/>
      <c r="AV604" s="79"/>
    </row>
    <row r="605" spans="1:48" s="80" customFormat="1" ht="18">
      <c r="A605" s="118"/>
      <c r="B605" s="119"/>
      <c r="C605" s="119"/>
      <c r="D605" s="119"/>
      <c r="E605" s="119"/>
      <c r="F605" s="119"/>
      <c r="G605" s="119"/>
      <c r="H605" s="119"/>
      <c r="I605" s="116"/>
      <c r="J605" s="116"/>
      <c r="K605" s="116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  <c r="AA605" s="79"/>
      <c r="AB605" s="79"/>
      <c r="AC605" s="79"/>
      <c r="AD605" s="79"/>
      <c r="AE605" s="79"/>
      <c r="AF605" s="79"/>
      <c r="AG605" s="79"/>
      <c r="AH605" s="79"/>
      <c r="AI605" s="79"/>
      <c r="AJ605" s="79"/>
      <c r="AK605" s="79"/>
      <c r="AL605" s="79"/>
      <c r="AM605" s="79"/>
      <c r="AN605" s="79"/>
      <c r="AO605" s="79"/>
      <c r="AP605" s="79"/>
      <c r="AQ605" s="79"/>
      <c r="AR605" s="79"/>
      <c r="AS605" s="79"/>
      <c r="AT605" s="79"/>
      <c r="AU605" s="79"/>
      <c r="AV605" s="79"/>
    </row>
    <row r="606" spans="1:48" s="80" customFormat="1" ht="18">
      <c r="A606" s="118"/>
      <c r="B606" s="119"/>
      <c r="C606" s="119"/>
      <c r="D606" s="119"/>
      <c r="E606" s="119"/>
      <c r="F606" s="119"/>
      <c r="G606" s="119"/>
      <c r="H606" s="119"/>
      <c r="I606" s="116"/>
      <c r="J606" s="116"/>
      <c r="K606" s="116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  <c r="AA606" s="79"/>
      <c r="AB606" s="79"/>
      <c r="AC606" s="79"/>
      <c r="AD606" s="79"/>
      <c r="AE606" s="79"/>
      <c r="AF606" s="79"/>
      <c r="AG606" s="79"/>
      <c r="AH606" s="79"/>
      <c r="AI606" s="79"/>
      <c r="AJ606" s="79"/>
      <c r="AK606" s="79"/>
      <c r="AL606" s="79"/>
      <c r="AM606" s="79"/>
      <c r="AN606" s="79"/>
      <c r="AO606" s="79"/>
      <c r="AP606" s="79"/>
      <c r="AQ606" s="79"/>
      <c r="AR606" s="79"/>
      <c r="AS606" s="79"/>
      <c r="AT606" s="79"/>
      <c r="AU606" s="79"/>
      <c r="AV606" s="79"/>
    </row>
    <row r="607" spans="1:48" s="80" customFormat="1" ht="18">
      <c r="A607" s="118"/>
      <c r="B607" s="119"/>
      <c r="C607" s="119"/>
      <c r="D607" s="119"/>
      <c r="E607" s="119"/>
      <c r="F607" s="119"/>
      <c r="G607" s="119"/>
      <c r="H607" s="119"/>
      <c r="I607" s="116"/>
      <c r="J607" s="116"/>
      <c r="K607" s="116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  <c r="AS607" s="79"/>
      <c r="AT607" s="79"/>
      <c r="AU607" s="79"/>
      <c r="AV607" s="79"/>
    </row>
    <row r="608" spans="1:48" s="80" customFormat="1" ht="18">
      <c r="A608" s="118"/>
      <c r="B608" s="119"/>
      <c r="C608" s="119"/>
      <c r="D608" s="119"/>
      <c r="E608" s="119"/>
      <c r="F608" s="119"/>
      <c r="G608" s="119"/>
      <c r="H608" s="119"/>
      <c r="I608" s="116"/>
      <c r="J608" s="116"/>
      <c r="K608" s="116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  <c r="AA608" s="79"/>
      <c r="AB608" s="79"/>
      <c r="AC608" s="79"/>
      <c r="AD608" s="79"/>
      <c r="AE608" s="79"/>
      <c r="AF608" s="79"/>
      <c r="AG608" s="79"/>
      <c r="AH608" s="79"/>
      <c r="AI608" s="79"/>
      <c r="AJ608" s="79"/>
      <c r="AK608" s="79"/>
      <c r="AL608" s="79"/>
      <c r="AM608" s="79"/>
      <c r="AN608" s="79"/>
      <c r="AO608" s="79"/>
      <c r="AP608" s="79"/>
      <c r="AQ608" s="79"/>
      <c r="AR608" s="79"/>
      <c r="AS608" s="79"/>
      <c r="AT608" s="79"/>
      <c r="AU608" s="79"/>
      <c r="AV608" s="79"/>
    </row>
    <row r="609" spans="1:48" s="80" customFormat="1" ht="18">
      <c r="A609" s="118"/>
      <c r="B609" s="119"/>
      <c r="C609" s="119"/>
      <c r="D609" s="119"/>
      <c r="E609" s="119"/>
      <c r="F609" s="119"/>
      <c r="G609" s="119"/>
      <c r="H609" s="119"/>
      <c r="I609" s="116"/>
      <c r="J609" s="116"/>
      <c r="K609" s="116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  <c r="AJ609" s="79"/>
      <c r="AK609" s="79"/>
      <c r="AL609" s="79"/>
      <c r="AM609" s="79"/>
      <c r="AN609" s="79"/>
      <c r="AO609" s="79"/>
      <c r="AP609" s="79"/>
      <c r="AQ609" s="79"/>
      <c r="AR609" s="79"/>
      <c r="AS609" s="79"/>
      <c r="AT609" s="79"/>
      <c r="AU609" s="79"/>
      <c r="AV609" s="79"/>
    </row>
    <row r="610" spans="1:48" s="80" customFormat="1" ht="18">
      <c r="A610" s="118"/>
      <c r="B610" s="119"/>
      <c r="C610" s="119"/>
      <c r="D610" s="119"/>
      <c r="E610" s="119"/>
      <c r="F610" s="119"/>
      <c r="G610" s="119"/>
      <c r="H610" s="119"/>
      <c r="I610" s="116"/>
      <c r="J610" s="116"/>
      <c r="K610" s="116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  <c r="AA610" s="79"/>
      <c r="AB610" s="79"/>
      <c r="AC610" s="79"/>
      <c r="AD610" s="79"/>
      <c r="AE610" s="79"/>
      <c r="AF610" s="79"/>
      <c r="AG610" s="79"/>
      <c r="AH610" s="79"/>
      <c r="AI610" s="79"/>
      <c r="AJ610" s="79"/>
      <c r="AK610" s="79"/>
      <c r="AL610" s="79"/>
      <c r="AM610" s="79"/>
      <c r="AN610" s="79"/>
      <c r="AO610" s="79"/>
      <c r="AP610" s="79"/>
      <c r="AQ610" s="79"/>
      <c r="AR610" s="79"/>
      <c r="AS610" s="79"/>
      <c r="AT610" s="79"/>
      <c r="AU610" s="79"/>
      <c r="AV610" s="79"/>
    </row>
    <row r="611" spans="1:48" s="80" customFormat="1" ht="18">
      <c r="A611" s="118"/>
      <c r="B611" s="119"/>
      <c r="C611" s="119"/>
      <c r="D611" s="119"/>
      <c r="E611" s="119"/>
      <c r="F611" s="119"/>
      <c r="G611" s="119"/>
      <c r="H611" s="119"/>
      <c r="I611" s="116"/>
      <c r="J611" s="116"/>
      <c r="K611" s="116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  <c r="AA611" s="79"/>
      <c r="AB611" s="79"/>
      <c r="AC611" s="79"/>
      <c r="AD611" s="79"/>
      <c r="AE611" s="79"/>
      <c r="AF611" s="79"/>
      <c r="AG611" s="79"/>
      <c r="AH611" s="79"/>
      <c r="AI611" s="79"/>
      <c r="AJ611" s="79"/>
      <c r="AK611" s="79"/>
      <c r="AL611" s="79"/>
      <c r="AM611" s="79"/>
      <c r="AN611" s="79"/>
      <c r="AO611" s="79"/>
      <c r="AP611" s="79"/>
      <c r="AQ611" s="79"/>
      <c r="AR611" s="79"/>
      <c r="AS611" s="79"/>
      <c r="AT611" s="79"/>
      <c r="AU611" s="79"/>
      <c r="AV611" s="79"/>
    </row>
    <row r="612" spans="1:48" s="80" customFormat="1" ht="18">
      <c r="A612" s="118"/>
      <c r="B612" s="119"/>
      <c r="C612" s="119"/>
      <c r="D612" s="119"/>
      <c r="E612" s="119"/>
      <c r="F612" s="119"/>
      <c r="G612" s="119"/>
      <c r="H612" s="119"/>
      <c r="I612" s="116"/>
      <c r="J612" s="116"/>
      <c r="K612" s="116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  <c r="AA612" s="79"/>
      <c r="AB612" s="79"/>
      <c r="AC612" s="79"/>
      <c r="AD612" s="79"/>
      <c r="AE612" s="79"/>
      <c r="AF612" s="79"/>
      <c r="AG612" s="79"/>
      <c r="AH612" s="79"/>
      <c r="AI612" s="79"/>
      <c r="AJ612" s="79"/>
      <c r="AK612" s="79"/>
      <c r="AL612" s="79"/>
      <c r="AM612" s="79"/>
      <c r="AN612" s="79"/>
      <c r="AO612" s="79"/>
      <c r="AP612" s="79"/>
      <c r="AQ612" s="79"/>
      <c r="AR612" s="79"/>
      <c r="AS612" s="79"/>
      <c r="AT612" s="79"/>
      <c r="AU612" s="79"/>
      <c r="AV612" s="79"/>
    </row>
    <row r="613" spans="1:48" s="80" customFormat="1" ht="18">
      <c r="A613" s="118"/>
      <c r="B613" s="119"/>
      <c r="C613" s="119"/>
      <c r="D613" s="119"/>
      <c r="E613" s="119"/>
      <c r="F613" s="119"/>
      <c r="G613" s="119"/>
      <c r="H613" s="119"/>
      <c r="I613" s="116"/>
      <c r="J613" s="116"/>
      <c r="K613" s="116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  <c r="AA613" s="79"/>
      <c r="AB613" s="79"/>
      <c r="AC613" s="79"/>
      <c r="AD613" s="79"/>
      <c r="AE613" s="79"/>
      <c r="AF613" s="79"/>
      <c r="AG613" s="79"/>
      <c r="AH613" s="79"/>
      <c r="AI613" s="79"/>
      <c r="AJ613" s="79"/>
      <c r="AK613" s="79"/>
      <c r="AL613" s="79"/>
      <c r="AM613" s="79"/>
      <c r="AN613" s="79"/>
      <c r="AO613" s="79"/>
      <c r="AP613" s="79"/>
      <c r="AQ613" s="79"/>
      <c r="AR613" s="79"/>
      <c r="AS613" s="79"/>
      <c r="AT613" s="79"/>
      <c r="AU613" s="79"/>
      <c r="AV613" s="79"/>
    </row>
    <row r="614" spans="1:48" s="80" customFormat="1" ht="18">
      <c r="A614" s="118"/>
      <c r="B614" s="119"/>
      <c r="C614" s="119"/>
      <c r="D614" s="119"/>
      <c r="E614" s="119"/>
      <c r="F614" s="119"/>
      <c r="G614" s="119"/>
      <c r="H614" s="119"/>
      <c r="I614" s="116"/>
      <c r="J614" s="116"/>
      <c r="K614" s="116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  <c r="AJ614" s="79"/>
      <c r="AK614" s="79"/>
      <c r="AL614" s="79"/>
      <c r="AM614" s="79"/>
      <c r="AN614" s="79"/>
      <c r="AO614" s="79"/>
      <c r="AP614" s="79"/>
      <c r="AQ614" s="79"/>
      <c r="AR614" s="79"/>
      <c r="AS614" s="79"/>
      <c r="AT614" s="79"/>
      <c r="AU614" s="79"/>
      <c r="AV614" s="79"/>
    </row>
    <row r="615" spans="1:48" s="80" customFormat="1" ht="18">
      <c r="A615" s="118"/>
      <c r="B615" s="119"/>
      <c r="C615" s="119"/>
      <c r="D615" s="119"/>
      <c r="E615" s="119"/>
      <c r="F615" s="119"/>
      <c r="G615" s="119"/>
      <c r="H615" s="119"/>
      <c r="I615" s="116"/>
      <c r="J615" s="116"/>
      <c r="K615" s="116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  <c r="AA615" s="79"/>
      <c r="AB615" s="79"/>
      <c r="AC615" s="79"/>
      <c r="AD615" s="79"/>
      <c r="AE615" s="79"/>
      <c r="AF615" s="79"/>
      <c r="AG615" s="79"/>
      <c r="AH615" s="79"/>
      <c r="AI615" s="79"/>
      <c r="AJ615" s="79"/>
      <c r="AK615" s="79"/>
      <c r="AL615" s="79"/>
      <c r="AM615" s="79"/>
      <c r="AN615" s="79"/>
      <c r="AO615" s="79"/>
      <c r="AP615" s="79"/>
      <c r="AQ615" s="79"/>
      <c r="AR615" s="79"/>
      <c r="AS615" s="79"/>
      <c r="AT615" s="79"/>
      <c r="AU615" s="79"/>
      <c r="AV615" s="79"/>
    </row>
    <row r="616" spans="1:48" s="80" customFormat="1" ht="18">
      <c r="A616" s="118"/>
      <c r="B616" s="119"/>
      <c r="C616" s="119"/>
      <c r="D616" s="119"/>
      <c r="E616" s="119"/>
      <c r="F616" s="119"/>
      <c r="G616" s="119"/>
      <c r="H616" s="119"/>
      <c r="I616" s="116"/>
      <c r="J616" s="116"/>
      <c r="K616" s="116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  <c r="AA616" s="79"/>
      <c r="AB616" s="79"/>
      <c r="AC616" s="79"/>
      <c r="AD616" s="79"/>
      <c r="AE616" s="79"/>
      <c r="AF616" s="79"/>
      <c r="AG616" s="79"/>
      <c r="AH616" s="79"/>
      <c r="AI616" s="79"/>
      <c r="AJ616" s="79"/>
      <c r="AK616" s="79"/>
      <c r="AL616" s="79"/>
      <c r="AM616" s="79"/>
      <c r="AN616" s="79"/>
      <c r="AO616" s="79"/>
      <c r="AP616" s="79"/>
      <c r="AQ616" s="79"/>
      <c r="AR616" s="79"/>
      <c r="AS616" s="79"/>
      <c r="AT616" s="79"/>
      <c r="AU616" s="79"/>
      <c r="AV616" s="79"/>
    </row>
    <row r="617" spans="1:48" s="80" customFormat="1" ht="18">
      <c r="A617" s="118"/>
      <c r="B617" s="119"/>
      <c r="C617" s="119"/>
      <c r="D617" s="119"/>
      <c r="E617" s="119"/>
      <c r="F617" s="119"/>
      <c r="G617" s="119"/>
      <c r="H617" s="119"/>
      <c r="I617" s="116"/>
      <c r="J617" s="116"/>
      <c r="K617" s="116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  <c r="AA617" s="79"/>
      <c r="AB617" s="79"/>
      <c r="AC617" s="79"/>
      <c r="AD617" s="79"/>
      <c r="AE617" s="79"/>
      <c r="AF617" s="79"/>
      <c r="AG617" s="79"/>
      <c r="AH617" s="79"/>
      <c r="AI617" s="79"/>
      <c r="AJ617" s="79"/>
      <c r="AK617" s="79"/>
      <c r="AL617" s="79"/>
      <c r="AM617" s="79"/>
      <c r="AN617" s="79"/>
      <c r="AO617" s="79"/>
      <c r="AP617" s="79"/>
      <c r="AQ617" s="79"/>
      <c r="AR617" s="79"/>
      <c r="AS617" s="79"/>
      <c r="AT617" s="79"/>
      <c r="AU617" s="79"/>
      <c r="AV617" s="79"/>
    </row>
    <row r="618" spans="1:48" s="80" customFormat="1" ht="18">
      <c r="A618" s="118"/>
      <c r="B618" s="119"/>
      <c r="C618" s="119"/>
      <c r="D618" s="119"/>
      <c r="E618" s="119"/>
      <c r="F618" s="119"/>
      <c r="G618" s="119"/>
      <c r="H618" s="119"/>
      <c r="I618" s="116"/>
      <c r="J618" s="116"/>
      <c r="K618" s="116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  <c r="AA618" s="79"/>
      <c r="AB618" s="79"/>
      <c r="AC618" s="79"/>
      <c r="AD618" s="79"/>
      <c r="AE618" s="79"/>
      <c r="AF618" s="79"/>
      <c r="AG618" s="79"/>
      <c r="AH618" s="79"/>
      <c r="AI618" s="79"/>
      <c r="AJ618" s="79"/>
      <c r="AK618" s="79"/>
      <c r="AL618" s="79"/>
      <c r="AM618" s="79"/>
      <c r="AN618" s="79"/>
      <c r="AO618" s="79"/>
      <c r="AP618" s="79"/>
      <c r="AQ618" s="79"/>
      <c r="AR618" s="79"/>
      <c r="AS618" s="79"/>
      <c r="AT618" s="79"/>
      <c r="AU618" s="79"/>
      <c r="AV618" s="79"/>
    </row>
    <row r="619" spans="1:48" s="80" customFormat="1" ht="18">
      <c r="A619" s="118"/>
      <c r="B619" s="119"/>
      <c r="C619" s="119"/>
      <c r="D619" s="119"/>
      <c r="E619" s="119"/>
      <c r="F619" s="119"/>
      <c r="G619" s="119"/>
      <c r="H619" s="119"/>
      <c r="I619" s="116"/>
      <c r="J619" s="116"/>
      <c r="K619" s="116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  <c r="AJ619" s="79"/>
      <c r="AK619" s="79"/>
      <c r="AL619" s="79"/>
      <c r="AM619" s="79"/>
      <c r="AN619" s="79"/>
      <c r="AO619" s="79"/>
      <c r="AP619" s="79"/>
      <c r="AQ619" s="79"/>
      <c r="AR619" s="79"/>
      <c r="AS619" s="79"/>
      <c r="AT619" s="79"/>
      <c r="AU619" s="79"/>
      <c r="AV619" s="79"/>
    </row>
    <row r="620" spans="1:48" s="80" customFormat="1" ht="18">
      <c r="A620" s="118"/>
      <c r="B620" s="119"/>
      <c r="C620" s="119"/>
      <c r="D620" s="119"/>
      <c r="E620" s="119"/>
      <c r="F620" s="119"/>
      <c r="G620" s="119"/>
      <c r="H620" s="119"/>
      <c r="I620" s="116"/>
      <c r="J620" s="116"/>
      <c r="K620" s="116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  <c r="AA620" s="79"/>
      <c r="AB620" s="79"/>
      <c r="AC620" s="79"/>
      <c r="AD620" s="79"/>
      <c r="AE620" s="79"/>
      <c r="AF620" s="79"/>
      <c r="AG620" s="79"/>
      <c r="AH620" s="79"/>
      <c r="AI620" s="79"/>
      <c r="AJ620" s="79"/>
      <c r="AK620" s="79"/>
      <c r="AL620" s="79"/>
      <c r="AM620" s="79"/>
      <c r="AN620" s="79"/>
      <c r="AO620" s="79"/>
      <c r="AP620" s="79"/>
      <c r="AQ620" s="79"/>
      <c r="AR620" s="79"/>
      <c r="AS620" s="79"/>
      <c r="AT620" s="79"/>
      <c r="AU620" s="79"/>
      <c r="AV620" s="79"/>
    </row>
    <row r="621" spans="1:48" s="80" customFormat="1" ht="18">
      <c r="A621" s="118"/>
      <c r="B621" s="119"/>
      <c r="C621" s="119"/>
      <c r="D621" s="119"/>
      <c r="E621" s="119"/>
      <c r="F621" s="119"/>
      <c r="G621" s="119"/>
      <c r="H621" s="119"/>
      <c r="I621" s="116"/>
      <c r="J621" s="116"/>
      <c r="K621" s="116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  <c r="AA621" s="79"/>
      <c r="AB621" s="79"/>
      <c r="AC621" s="79"/>
      <c r="AD621" s="79"/>
      <c r="AE621" s="79"/>
      <c r="AF621" s="79"/>
      <c r="AG621" s="79"/>
      <c r="AH621" s="79"/>
      <c r="AI621" s="79"/>
      <c r="AJ621" s="79"/>
      <c r="AK621" s="79"/>
      <c r="AL621" s="79"/>
      <c r="AM621" s="79"/>
      <c r="AN621" s="79"/>
      <c r="AO621" s="79"/>
      <c r="AP621" s="79"/>
      <c r="AQ621" s="79"/>
      <c r="AR621" s="79"/>
      <c r="AS621" s="79"/>
      <c r="AT621" s="79"/>
      <c r="AU621" s="79"/>
      <c r="AV621" s="79"/>
    </row>
    <row r="622" spans="1:48" s="80" customFormat="1" ht="18">
      <c r="A622" s="118"/>
      <c r="B622" s="119"/>
      <c r="C622" s="119"/>
      <c r="D622" s="119"/>
      <c r="E622" s="119"/>
      <c r="F622" s="119"/>
      <c r="G622" s="119"/>
      <c r="H622" s="119"/>
      <c r="I622" s="116"/>
      <c r="J622" s="116"/>
      <c r="K622" s="116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  <c r="AA622" s="79"/>
      <c r="AB622" s="79"/>
      <c r="AC622" s="79"/>
      <c r="AD622" s="79"/>
      <c r="AE622" s="79"/>
      <c r="AF622" s="79"/>
      <c r="AG622" s="79"/>
      <c r="AH622" s="79"/>
      <c r="AI622" s="79"/>
      <c r="AJ622" s="79"/>
      <c r="AK622" s="79"/>
      <c r="AL622" s="79"/>
      <c r="AM622" s="79"/>
      <c r="AN622" s="79"/>
      <c r="AO622" s="79"/>
      <c r="AP622" s="79"/>
      <c r="AQ622" s="79"/>
      <c r="AR622" s="79"/>
      <c r="AS622" s="79"/>
      <c r="AT622" s="79"/>
      <c r="AU622" s="79"/>
      <c r="AV622" s="79"/>
    </row>
    <row r="623" spans="1:48" s="80" customFormat="1" ht="18">
      <c r="A623" s="118"/>
      <c r="B623" s="119"/>
      <c r="C623" s="119"/>
      <c r="D623" s="119"/>
      <c r="E623" s="119"/>
      <c r="F623" s="119"/>
      <c r="G623" s="119"/>
      <c r="H623" s="119"/>
      <c r="I623" s="116"/>
      <c r="J623" s="116"/>
      <c r="K623" s="116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  <c r="AA623" s="79"/>
      <c r="AB623" s="79"/>
      <c r="AC623" s="79"/>
      <c r="AD623" s="79"/>
      <c r="AE623" s="79"/>
      <c r="AF623" s="79"/>
      <c r="AG623" s="79"/>
      <c r="AH623" s="79"/>
      <c r="AI623" s="79"/>
      <c r="AJ623" s="79"/>
      <c r="AK623" s="79"/>
      <c r="AL623" s="79"/>
      <c r="AM623" s="79"/>
      <c r="AN623" s="79"/>
      <c r="AO623" s="79"/>
      <c r="AP623" s="79"/>
      <c r="AQ623" s="79"/>
      <c r="AR623" s="79"/>
      <c r="AS623" s="79"/>
      <c r="AT623" s="79"/>
      <c r="AU623" s="79"/>
      <c r="AV623" s="79"/>
    </row>
    <row r="624" spans="1:48" s="80" customFormat="1" ht="18">
      <c r="A624" s="118"/>
      <c r="B624" s="119"/>
      <c r="C624" s="119"/>
      <c r="D624" s="119"/>
      <c r="E624" s="119"/>
      <c r="F624" s="119"/>
      <c r="G624" s="119"/>
      <c r="H624" s="119"/>
      <c r="I624" s="116"/>
      <c r="J624" s="116"/>
      <c r="K624" s="116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  <c r="AJ624" s="79"/>
      <c r="AK624" s="79"/>
      <c r="AL624" s="79"/>
      <c r="AM624" s="79"/>
      <c r="AN624" s="79"/>
      <c r="AO624" s="79"/>
      <c r="AP624" s="79"/>
      <c r="AQ624" s="79"/>
      <c r="AR624" s="79"/>
      <c r="AS624" s="79"/>
      <c r="AT624" s="79"/>
      <c r="AU624" s="79"/>
      <c r="AV624" s="79"/>
    </row>
    <row r="625" spans="1:48" s="80" customFormat="1" ht="18">
      <c r="A625" s="118"/>
      <c r="B625" s="119"/>
      <c r="C625" s="119"/>
      <c r="D625" s="119"/>
      <c r="E625" s="119"/>
      <c r="F625" s="119"/>
      <c r="G625" s="119"/>
      <c r="H625" s="119"/>
      <c r="I625" s="116"/>
      <c r="J625" s="116"/>
      <c r="K625" s="116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  <c r="AA625" s="79"/>
      <c r="AB625" s="79"/>
      <c r="AC625" s="79"/>
      <c r="AD625" s="79"/>
      <c r="AE625" s="79"/>
      <c r="AF625" s="79"/>
      <c r="AG625" s="79"/>
      <c r="AH625" s="79"/>
      <c r="AI625" s="79"/>
      <c r="AJ625" s="79"/>
      <c r="AK625" s="79"/>
      <c r="AL625" s="79"/>
      <c r="AM625" s="79"/>
      <c r="AN625" s="79"/>
      <c r="AO625" s="79"/>
      <c r="AP625" s="79"/>
      <c r="AQ625" s="79"/>
      <c r="AR625" s="79"/>
      <c r="AS625" s="79"/>
      <c r="AT625" s="79"/>
      <c r="AU625" s="79"/>
      <c r="AV625" s="79"/>
    </row>
    <row r="626" spans="1:48" s="80" customFormat="1" ht="18">
      <c r="A626" s="118"/>
      <c r="B626" s="119"/>
      <c r="C626" s="119"/>
      <c r="D626" s="119"/>
      <c r="E626" s="119"/>
      <c r="F626" s="119"/>
      <c r="G626" s="119"/>
      <c r="H626" s="119"/>
      <c r="I626" s="116"/>
      <c r="J626" s="116"/>
      <c r="K626" s="116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  <c r="AA626" s="79"/>
      <c r="AB626" s="79"/>
      <c r="AC626" s="79"/>
      <c r="AD626" s="79"/>
      <c r="AE626" s="79"/>
      <c r="AF626" s="79"/>
      <c r="AG626" s="79"/>
      <c r="AH626" s="79"/>
      <c r="AI626" s="79"/>
      <c r="AJ626" s="79"/>
      <c r="AK626" s="79"/>
      <c r="AL626" s="79"/>
      <c r="AM626" s="79"/>
      <c r="AN626" s="79"/>
      <c r="AO626" s="79"/>
      <c r="AP626" s="79"/>
      <c r="AQ626" s="79"/>
      <c r="AR626" s="79"/>
      <c r="AS626" s="79"/>
      <c r="AT626" s="79"/>
      <c r="AU626" s="79"/>
      <c r="AV626" s="79"/>
    </row>
    <row r="627" spans="1:48" s="80" customFormat="1" ht="18">
      <c r="A627" s="118"/>
      <c r="B627" s="119"/>
      <c r="C627" s="119"/>
      <c r="D627" s="119"/>
      <c r="E627" s="119"/>
      <c r="F627" s="119"/>
      <c r="G627" s="119"/>
      <c r="H627" s="119"/>
      <c r="I627" s="116"/>
      <c r="J627" s="116"/>
      <c r="K627" s="116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  <c r="AA627" s="79"/>
      <c r="AB627" s="79"/>
      <c r="AC627" s="79"/>
      <c r="AD627" s="79"/>
      <c r="AE627" s="79"/>
      <c r="AF627" s="79"/>
      <c r="AG627" s="79"/>
      <c r="AH627" s="79"/>
      <c r="AI627" s="79"/>
      <c r="AJ627" s="79"/>
      <c r="AK627" s="79"/>
      <c r="AL627" s="79"/>
      <c r="AM627" s="79"/>
      <c r="AN627" s="79"/>
      <c r="AO627" s="79"/>
      <c r="AP627" s="79"/>
      <c r="AQ627" s="79"/>
      <c r="AR627" s="79"/>
      <c r="AS627" s="79"/>
      <c r="AT627" s="79"/>
      <c r="AU627" s="79"/>
      <c r="AV627" s="79"/>
    </row>
    <row r="628" spans="1:48" s="80" customFormat="1" ht="18">
      <c r="A628" s="118"/>
      <c r="B628" s="119"/>
      <c r="C628" s="119"/>
      <c r="D628" s="119"/>
      <c r="E628" s="119"/>
      <c r="F628" s="119"/>
      <c r="G628" s="119"/>
      <c r="H628" s="119"/>
      <c r="I628" s="116"/>
      <c r="J628" s="116"/>
      <c r="K628" s="116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  <c r="AA628" s="79"/>
      <c r="AB628" s="79"/>
      <c r="AC628" s="79"/>
      <c r="AD628" s="79"/>
      <c r="AE628" s="79"/>
      <c r="AF628" s="79"/>
      <c r="AG628" s="79"/>
      <c r="AH628" s="79"/>
      <c r="AI628" s="79"/>
      <c r="AJ628" s="79"/>
      <c r="AK628" s="79"/>
      <c r="AL628" s="79"/>
      <c r="AM628" s="79"/>
      <c r="AN628" s="79"/>
      <c r="AO628" s="79"/>
      <c r="AP628" s="79"/>
      <c r="AQ628" s="79"/>
      <c r="AR628" s="79"/>
      <c r="AS628" s="79"/>
      <c r="AT628" s="79"/>
      <c r="AU628" s="79"/>
      <c r="AV628" s="79"/>
    </row>
    <row r="629" spans="1:48" s="80" customFormat="1" ht="18">
      <c r="A629" s="118"/>
      <c r="B629" s="119"/>
      <c r="C629" s="119"/>
      <c r="D629" s="119"/>
      <c r="E629" s="119"/>
      <c r="F629" s="119"/>
      <c r="G629" s="119"/>
      <c r="H629" s="119"/>
      <c r="I629" s="116"/>
      <c r="J629" s="116"/>
      <c r="K629" s="116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  <c r="AA629" s="79"/>
      <c r="AB629" s="79"/>
      <c r="AC629" s="79"/>
      <c r="AD629" s="79"/>
      <c r="AE629" s="79"/>
      <c r="AF629" s="79"/>
      <c r="AG629" s="79"/>
      <c r="AH629" s="79"/>
      <c r="AI629" s="79"/>
      <c r="AJ629" s="79"/>
      <c r="AK629" s="79"/>
      <c r="AL629" s="79"/>
      <c r="AM629" s="79"/>
      <c r="AN629" s="79"/>
      <c r="AO629" s="79"/>
      <c r="AP629" s="79"/>
      <c r="AQ629" s="79"/>
      <c r="AR629" s="79"/>
      <c r="AS629" s="79"/>
      <c r="AT629" s="79"/>
      <c r="AU629" s="79"/>
      <c r="AV629" s="79"/>
    </row>
    <row r="630" spans="1:48" s="80" customFormat="1" ht="18">
      <c r="A630" s="118"/>
      <c r="B630" s="119"/>
      <c r="C630" s="119"/>
      <c r="D630" s="119"/>
      <c r="E630" s="119"/>
      <c r="F630" s="119"/>
      <c r="G630" s="119"/>
      <c r="H630" s="119"/>
      <c r="I630" s="116"/>
      <c r="J630" s="116"/>
      <c r="K630" s="116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  <c r="AJ630" s="79"/>
      <c r="AK630" s="79"/>
      <c r="AL630" s="79"/>
      <c r="AM630" s="79"/>
      <c r="AN630" s="79"/>
      <c r="AO630" s="79"/>
      <c r="AP630" s="79"/>
      <c r="AQ630" s="79"/>
      <c r="AR630" s="79"/>
      <c r="AS630" s="79"/>
      <c r="AT630" s="79"/>
      <c r="AU630" s="79"/>
      <c r="AV630" s="79"/>
    </row>
    <row r="631" spans="1:48" s="80" customFormat="1" ht="18">
      <c r="A631" s="118"/>
      <c r="B631" s="119"/>
      <c r="C631" s="119"/>
      <c r="D631" s="119"/>
      <c r="E631" s="119"/>
      <c r="F631" s="119"/>
      <c r="G631" s="119"/>
      <c r="H631" s="119"/>
      <c r="I631" s="116"/>
      <c r="J631" s="116"/>
      <c r="K631" s="116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  <c r="AA631" s="79"/>
      <c r="AB631" s="79"/>
      <c r="AC631" s="79"/>
      <c r="AD631" s="79"/>
      <c r="AE631" s="79"/>
      <c r="AF631" s="79"/>
      <c r="AG631" s="79"/>
      <c r="AH631" s="79"/>
      <c r="AI631" s="79"/>
      <c r="AJ631" s="79"/>
      <c r="AK631" s="79"/>
      <c r="AL631" s="79"/>
      <c r="AM631" s="79"/>
      <c r="AN631" s="79"/>
      <c r="AO631" s="79"/>
      <c r="AP631" s="79"/>
      <c r="AQ631" s="79"/>
      <c r="AR631" s="79"/>
      <c r="AS631" s="79"/>
      <c r="AT631" s="79"/>
      <c r="AU631" s="79"/>
      <c r="AV631" s="79"/>
    </row>
    <row r="632" spans="1:48" s="80" customFormat="1" ht="18">
      <c r="A632" s="118"/>
      <c r="B632" s="119"/>
      <c r="C632" s="119"/>
      <c r="D632" s="119"/>
      <c r="E632" s="119"/>
      <c r="F632" s="119"/>
      <c r="G632" s="119"/>
      <c r="H632" s="119"/>
      <c r="I632" s="116"/>
      <c r="J632" s="116"/>
      <c r="K632" s="116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  <c r="AA632" s="79"/>
      <c r="AB632" s="79"/>
      <c r="AC632" s="79"/>
      <c r="AD632" s="79"/>
      <c r="AE632" s="79"/>
      <c r="AF632" s="79"/>
      <c r="AG632" s="79"/>
      <c r="AH632" s="79"/>
      <c r="AI632" s="79"/>
      <c r="AJ632" s="79"/>
      <c r="AK632" s="79"/>
      <c r="AL632" s="79"/>
      <c r="AM632" s="79"/>
      <c r="AN632" s="79"/>
      <c r="AO632" s="79"/>
      <c r="AP632" s="79"/>
      <c r="AQ632" s="79"/>
      <c r="AR632" s="79"/>
      <c r="AS632" s="79"/>
      <c r="AT632" s="79"/>
      <c r="AU632" s="79"/>
      <c r="AV632" s="79"/>
    </row>
    <row r="633" spans="1:48" s="80" customFormat="1" ht="18">
      <c r="A633" s="118"/>
      <c r="B633" s="119"/>
      <c r="C633" s="119"/>
      <c r="D633" s="119"/>
      <c r="E633" s="119"/>
      <c r="F633" s="119"/>
      <c r="G633" s="119"/>
      <c r="H633" s="119"/>
      <c r="I633" s="116"/>
      <c r="J633" s="116"/>
      <c r="K633" s="116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  <c r="AA633" s="79"/>
      <c r="AB633" s="79"/>
      <c r="AC633" s="79"/>
      <c r="AD633" s="79"/>
      <c r="AE633" s="79"/>
      <c r="AF633" s="79"/>
      <c r="AG633" s="79"/>
      <c r="AH633" s="79"/>
      <c r="AI633" s="79"/>
      <c r="AJ633" s="79"/>
      <c r="AK633" s="79"/>
      <c r="AL633" s="79"/>
      <c r="AM633" s="79"/>
      <c r="AN633" s="79"/>
      <c r="AO633" s="79"/>
      <c r="AP633" s="79"/>
      <c r="AQ633" s="79"/>
      <c r="AR633" s="79"/>
      <c r="AS633" s="79"/>
      <c r="AT633" s="79"/>
      <c r="AU633" s="79"/>
      <c r="AV633" s="79"/>
    </row>
    <row r="634" spans="1:48" s="80" customFormat="1" ht="18">
      <c r="A634" s="118"/>
      <c r="B634" s="119"/>
      <c r="C634" s="119"/>
      <c r="D634" s="119"/>
      <c r="E634" s="119"/>
      <c r="F634" s="119"/>
      <c r="G634" s="119"/>
      <c r="H634" s="119"/>
      <c r="I634" s="116"/>
      <c r="J634" s="116"/>
      <c r="K634" s="116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  <c r="AA634" s="79"/>
      <c r="AB634" s="79"/>
      <c r="AC634" s="79"/>
      <c r="AD634" s="79"/>
      <c r="AE634" s="79"/>
      <c r="AF634" s="79"/>
      <c r="AG634" s="79"/>
      <c r="AH634" s="79"/>
      <c r="AI634" s="79"/>
      <c r="AJ634" s="79"/>
      <c r="AK634" s="79"/>
      <c r="AL634" s="79"/>
      <c r="AM634" s="79"/>
      <c r="AN634" s="79"/>
      <c r="AO634" s="79"/>
      <c r="AP634" s="79"/>
      <c r="AQ634" s="79"/>
      <c r="AR634" s="79"/>
      <c r="AS634" s="79"/>
      <c r="AT634" s="79"/>
      <c r="AU634" s="79"/>
      <c r="AV634" s="79"/>
    </row>
    <row r="635" spans="1:48" s="80" customFormat="1" ht="18">
      <c r="A635" s="118"/>
      <c r="B635" s="119"/>
      <c r="C635" s="119"/>
      <c r="D635" s="119"/>
      <c r="E635" s="119"/>
      <c r="F635" s="119"/>
      <c r="G635" s="119"/>
      <c r="H635" s="119"/>
      <c r="I635" s="116"/>
      <c r="J635" s="116"/>
      <c r="K635" s="116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  <c r="AJ635" s="79"/>
      <c r="AK635" s="79"/>
      <c r="AL635" s="79"/>
      <c r="AM635" s="79"/>
      <c r="AN635" s="79"/>
      <c r="AO635" s="79"/>
      <c r="AP635" s="79"/>
      <c r="AQ635" s="79"/>
      <c r="AR635" s="79"/>
      <c r="AS635" s="79"/>
      <c r="AT635" s="79"/>
      <c r="AU635" s="79"/>
      <c r="AV635" s="79"/>
    </row>
    <row r="636" spans="1:48" s="80" customFormat="1" ht="18">
      <c r="A636" s="118"/>
      <c r="B636" s="119"/>
      <c r="C636" s="119"/>
      <c r="D636" s="119"/>
      <c r="E636" s="119"/>
      <c r="F636" s="119"/>
      <c r="G636" s="119"/>
      <c r="H636" s="119"/>
      <c r="I636" s="116"/>
      <c r="J636" s="116"/>
      <c r="K636" s="116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  <c r="AA636" s="79"/>
      <c r="AB636" s="79"/>
      <c r="AC636" s="79"/>
      <c r="AD636" s="79"/>
      <c r="AE636" s="79"/>
      <c r="AF636" s="79"/>
      <c r="AG636" s="79"/>
      <c r="AH636" s="79"/>
      <c r="AI636" s="79"/>
      <c r="AJ636" s="79"/>
      <c r="AK636" s="79"/>
      <c r="AL636" s="79"/>
      <c r="AM636" s="79"/>
      <c r="AN636" s="79"/>
      <c r="AO636" s="79"/>
      <c r="AP636" s="79"/>
      <c r="AQ636" s="79"/>
      <c r="AR636" s="79"/>
      <c r="AS636" s="79"/>
      <c r="AT636" s="79"/>
      <c r="AU636" s="79"/>
      <c r="AV636" s="79"/>
    </row>
    <row r="637" spans="1:48" s="80" customFormat="1" ht="18">
      <c r="A637" s="118"/>
      <c r="B637" s="119"/>
      <c r="C637" s="119"/>
      <c r="D637" s="119"/>
      <c r="E637" s="119"/>
      <c r="F637" s="119"/>
      <c r="G637" s="119"/>
      <c r="H637" s="119"/>
      <c r="I637" s="116"/>
      <c r="J637" s="116"/>
      <c r="K637" s="116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  <c r="AA637" s="79"/>
      <c r="AB637" s="79"/>
      <c r="AC637" s="79"/>
      <c r="AD637" s="79"/>
      <c r="AE637" s="79"/>
      <c r="AF637" s="79"/>
      <c r="AG637" s="79"/>
      <c r="AH637" s="79"/>
      <c r="AI637" s="79"/>
      <c r="AJ637" s="79"/>
      <c r="AK637" s="79"/>
      <c r="AL637" s="79"/>
      <c r="AM637" s="79"/>
      <c r="AN637" s="79"/>
      <c r="AO637" s="79"/>
      <c r="AP637" s="79"/>
      <c r="AQ637" s="79"/>
      <c r="AR637" s="79"/>
      <c r="AS637" s="79"/>
      <c r="AT637" s="79"/>
      <c r="AU637" s="79"/>
      <c r="AV637" s="79"/>
    </row>
    <row r="638" spans="1:48" s="80" customFormat="1" ht="18">
      <c r="A638" s="118"/>
      <c r="B638" s="119"/>
      <c r="C638" s="119"/>
      <c r="D638" s="119"/>
      <c r="E638" s="119"/>
      <c r="F638" s="119"/>
      <c r="G638" s="119"/>
      <c r="H638" s="119"/>
      <c r="I638" s="116"/>
      <c r="J638" s="116"/>
      <c r="K638" s="116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  <c r="AA638" s="79"/>
      <c r="AB638" s="79"/>
      <c r="AC638" s="79"/>
      <c r="AD638" s="79"/>
      <c r="AE638" s="79"/>
      <c r="AF638" s="79"/>
      <c r="AG638" s="79"/>
      <c r="AH638" s="79"/>
      <c r="AI638" s="79"/>
      <c r="AJ638" s="79"/>
      <c r="AK638" s="79"/>
      <c r="AL638" s="79"/>
      <c r="AM638" s="79"/>
      <c r="AN638" s="79"/>
      <c r="AO638" s="79"/>
      <c r="AP638" s="79"/>
      <c r="AQ638" s="79"/>
      <c r="AR638" s="79"/>
      <c r="AS638" s="79"/>
      <c r="AT638" s="79"/>
      <c r="AU638" s="79"/>
      <c r="AV638" s="79"/>
    </row>
    <row r="639" spans="1:48" s="80" customFormat="1" ht="18">
      <c r="A639" s="118"/>
      <c r="B639" s="119"/>
      <c r="C639" s="119"/>
      <c r="D639" s="119"/>
      <c r="E639" s="119"/>
      <c r="F639" s="119"/>
      <c r="G639" s="119"/>
      <c r="H639" s="119"/>
      <c r="I639" s="116"/>
      <c r="J639" s="116"/>
      <c r="K639" s="116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  <c r="AA639" s="79"/>
      <c r="AB639" s="79"/>
      <c r="AC639" s="79"/>
      <c r="AD639" s="79"/>
      <c r="AE639" s="79"/>
      <c r="AF639" s="79"/>
      <c r="AG639" s="79"/>
      <c r="AH639" s="79"/>
      <c r="AI639" s="79"/>
      <c r="AJ639" s="79"/>
      <c r="AK639" s="79"/>
      <c r="AL639" s="79"/>
      <c r="AM639" s="79"/>
      <c r="AN639" s="79"/>
      <c r="AO639" s="79"/>
      <c r="AP639" s="79"/>
      <c r="AQ639" s="79"/>
      <c r="AR639" s="79"/>
      <c r="AS639" s="79"/>
      <c r="AT639" s="79"/>
      <c r="AU639" s="79"/>
      <c r="AV639" s="79"/>
    </row>
    <row r="640" spans="1:48" s="80" customFormat="1" ht="18">
      <c r="A640" s="118"/>
      <c r="B640" s="119"/>
      <c r="C640" s="119"/>
      <c r="D640" s="119"/>
      <c r="E640" s="119"/>
      <c r="F640" s="119"/>
      <c r="G640" s="119"/>
      <c r="H640" s="119"/>
      <c r="I640" s="116"/>
      <c r="J640" s="116"/>
      <c r="K640" s="116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  <c r="AJ640" s="79"/>
      <c r="AK640" s="79"/>
      <c r="AL640" s="79"/>
      <c r="AM640" s="79"/>
      <c r="AN640" s="79"/>
      <c r="AO640" s="79"/>
      <c r="AP640" s="79"/>
      <c r="AQ640" s="79"/>
      <c r="AR640" s="79"/>
      <c r="AS640" s="79"/>
      <c r="AT640" s="79"/>
      <c r="AU640" s="79"/>
      <c r="AV640" s="79"/>
    </row>
    <row r="641" spans="1:48" s="80" customFormat="1" ht="18">
      <c r="A641" s="118"/>
      <c r="B641" s="119"/>
      <c r="C641" s="119"/>
      <c r="D641" s="119"/>
      <c r="E641" s="119"/>
      <c r="F641" s="119"/>
      <c r="G641" s="119"/>
      <c r="H641" s="119"/>
      <c r="I641" s="116"/>
      <c r="J641" s="116"/>
      <c r="K641" s="116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  <c r="AA641" s="79"/>
      <c r="AB641" s="79"/>
      <c r="AC641" s="79"/>
      <c r="AD641" s="79"/>
      <c r="AE641" s="79"/>
      <c r="AF641" s="79"/>
      <c r="AG641" s="79"/>
      <c r="AH641" s="79"/>
      <c r="AI641" s="79"/>
      <c r="AJ641" s="79"/>
      <c r="AK641" s="79"/>
      <c r="AL641" s="79"/>
      <c r="AM641" s="79"/>
      <c r="AN641" s="79"/>
      <c r="AO641" s="79"/>
      <c r="AP641" s="79"/>
      <c r="AQ641" s="79"/>
      <c r="AR641" s="79"/>
      <c r="AS641" s="79"/>
      <c r="AT641" s="79"/>
      <c r="AU641" s="79"/>
      <c r="AV641" s="79"/>
    </row>
    <row r="642" spans="1:48" s="80" customFormat="1" ht="18">
      <c r="A642" s="118"/>
      <c r="B642" s="119"/>
      <c r="C642" s="119"/>
      <c r="D642" s="119"/>
      <c r="E642" s="119"/>
      <c r="F642" s="119"/>
      <c r="G642" s="119"/>
      <c r="H642" s="119"/>
      <c r="I642" s="116"/>
      <c r="J642" s="116"/>
      <c r="K642" s="116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  <c r="AA642" s="79"/>
      <c r="AB642" s="79"/>
      <c r="AC642" s="79"/>
      <c r="AD642" s="79"/>
      <c r="AE642" s="79"/>
      <c r="AF642" s="79"/>
      <c r="AG642" s="79"/>
      <c r="AH642" s="79"/>
      <c r="AI642" s="79"/>
      <c r="AJ642" s="79"/>
      <c r="AK642" s="79"/>
      <c r="AL642" s="79"/>
      <c r="AM642" s="79"/>
      <c r="AN642" s="79"/>
      <c r="AO642" s="79"/>
      <c r="AP642" s="79"/>
      <c r="AQ642" s="79"/>
      <c r="AR642" s="79"/>
      <c r="AS642" s="79"/>
      <c r="AT642" s="79"/>
      <c r="AU642" s="79"/>
      <c r="AV642" s="79"/>
    </row>
    <row r="643" spans="1:48" s="80" customFormat="1" ht="18">
      <c r="A643" s="118"/>
      <c r="B643" s="119"/>
      <c r="C643" s="119"/>
      <c r="D643" s="119"/>
      <c r="E643" s="119"/>
      <c r="F643" s="119"/>
      <c r="G643" s="119"/>
      <c r="H643" s="119"/>
      <c r="I643" s="116"/>
      <c r="J643" s="116"/>
      <c r="K643" s="116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9"/>
      <c r="AB643" s="79"/>
      <c r="AC643" s="79"/>
      <c r="AD643" s="79"/>
      <c r="AE643" s="79"/>
      <c r="AF643" s="79"/>
      <c r="AG643" s="79"/>
      <c r="AH643" s="79"/>
      <c r="AI643" s="79"/>
      <c r="AJ643" s="79"/>
      <c r="AK643" s="79"/>
      <c r="AL643" s="79"/>
      <c r="AM643" s="79"/>
      <c r="AN643" s="79"/>
      <c r="AO643" s="79"/>
      <c r="AP643" s="79"/>
      <c r="AQ643" s="79"/>
      <c r="AR643" s="79"/>
      <c r="AS643" s="79"/>
      <c r="AT643" s="79"/>
      <c r="AU643" s="79"/>
      <c r="AV643" s="79"/>
    </row>
    <row r="644" spans="1:48" s="80" customFormat="1" ht="18">
      <c r="A644" s="118"/>
      <c r="B644" s="119"/>
      <c r="C644" s="119"/>
      <c r="D644" s="119"/>
      <c r="E644" s="119"/>
      <c r="F644" s="119"/>
      <c r="G644" s="119"/>
      <c r="H644" s="119"/>
      <c r="I644" s="116"/>
      <c r="J644" s="116"/>
      <c r="K644" s="116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  <c r="AA644" s="79"/>
      <c r="AB644" s="79"/>
      <c r="AC644" s="79"/>
      <c r="AD644" s="79"/>
      <c r="AE644" s="79"/>
      <c r="AF644" s="79"/>
      <c r="AG644" s="79"/>
      <c r="AH644" s="79"/>
      <c r="AI644" s="79"/>
      <c r="AJ644" s="79"/>
      <c r="AK644" s="79"/>
      <c r="AL644" s="79"/>
      <c r="AM644" s="79"/>
      <c r="AN644" s="79"/>
      <c r="AO644" s="79"/>
      <c r="AP644" s="79"/>
      <c r="AQ644" s="79"/>
      <c r="AR644" s="79"/>
      <c r="AS644" s="79"/>
      <c r="AT644" s="79"/>
      <c r="AU644" s="79"/>
      <c r="AV644" s="79"/>
    </row>
    <row r="645" spans="1:48" s="80" customFormat="1" ht="18">
      <c r="A645" s="118"/>
      <c r="B645" s="119"/>
      <c r="C645" s="119"/>
      <c r="D645" s="119"/>
      <c r="E645" s="119"/>
      <c r="F645" s="119"/>
      <c r="G645" s="119"/>
      <c r="H645" s="119"/>
      <c r="I645" s="116"/>
      <c r="J645" s="116"/>
      <c r="K645" s="116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  <c r="AI645" s="79"/>
      <c r="AJ645" s="79"/>
      <c r="AK645" s="79"/>
      <c r="AL645" s="79"/>
      <c r="AM645" s="79"/>
      <c r="AN645" s="79"/>
      <c r="AO645" s="79"/>
      <c r="AP645" s="79"/>
      <c r="AQ645" s="79"/>
      <c r="AR645" s="79"/>
      <c r="AS645" s="79"/>
      <c r="AT645" s="79"/>
      <c r="AU645" s="79"/>
      <c r="AV645" s="79"/>
    </row>
    <row r="646" spans="1:48" s="80" customFormat="1" ht="18">
      <c r="A646" s="118"/>
      <c r="B646" s="119"/>
      <c r="C646" s="119"/>
      <c r="D646" s="119"/>
      <c r="E646" s="119"/>
      <c r="F646" s="119"/>
      <c r="G646" s="119"/>
      <c r="H646" s="119"/>
      <c r="I646" s="116"/>
      <c r="J646" s="116"/>
      <c r="K646" s="116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  <c r="AA646" s="79"/>
      <c r="AB646" s="79"/>
      <c r="AC646" s="79"/>
      <c r="AD646" s="79"/>
      <c r="AE646" s="79"/>
      <c r="AF646" s="79"/>
      <c r="AG646" s="79"/>
      <c r="AH646" s="79"/>
      <c r="AI646" s="79"/>
      <c r="AJ646" s="79"/>
      <c r="AK646" s="79"/>
      <c r="AL646" s="79"/>
      <c r="AM646" s="79"/>
      <c r="AN646" s="79"/>
      <c r="AO646" s="79"/>
      <c r="AP646" s="79"/>
      <c r="AQ646" s="79"/>
      <c r="AR646" s="79"/>
      <c r="AS646" s="79"/>
      <c r="AT646" s="79"/>
      <c r="AU646" s="79"/>
      <c r="AV646" s="79"/>
    </row>
    <row r="647" spans="1:48" s="80" customFormat="1" ht="18">
      <c r="A647" s="118"/>
      <c r="B647" s="119"/>
      <c r="C647" s="119"/>
      <c r="D647" s="119"/>
      <c r="E647" s="119"/>
      <c r="F647" s="119"/>
      <c r="G647" s="119"/>
      <c r="H647" s="119"/>
      <c r="I647" s="116"/>
      <c r="J647" s="116"/>
      <c r="K647" s="116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  <c r="AA647" s="79"/>
      <c r="AB647" s="79"/>
      <c r="AC647" s="79"/>
      <c r="AD647" s="79"/>
      <c r="AE647" s="79"/>
      <c r="AF647" s="79"/>
      <c r="AG647" s="79"/>
      <c r="AH647" s="79"/>
      <c r="AI647" s="79"/>
      <c r="AJ647" s="79"/>
      <c r="AK647" s="79"/>
      <c r="AL647" s="79"/>
      <c r="AM647" s="79"/>
      <c r="AN647" s="79"/>
      <c r="AO647" s="79"/>
      <c r="AP647" s="79"/>
      <c r="AQ647" s="79"/>
      <c r="AR647" s="79"/>
      <c r="AS647" s="79"/>
      <c r="AT647" s="79"/>
      <c r="AU647" s="79"/>
      <c r="AV647" s="79"/>
    </row>
    <row r="648" spans="1:48" s="80" customFormat="1" ht="18">
      <c r="A648" s="118"/>
      <c r="B648" s="119"/>
      <c r="C648" s="119"/>
      <c r="D648" s="119"/>
      <c r="E648" s="119"/>
      <c r="F648" s="119"/>
      <c r="G648" s="119"/>
      <c r="H648" s="119"/>
      <c r="I648" s="116"/>
      <c r="J648" s="116"/>
      <c r="K648" s="116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  <c r="AA648" s="79"/>
      <c r="AB648" s="79"/>
      <c r="AC648" s="79"/>
      <c r="AD648" s="79"/>
      <c r="AE648" s="79"/>
      <c r="AF648" s="79"/>
      <c r="AG648" s="79"/>
      <c r="AH648" s="79"/>
      <c r="AI648" s="79"/>
      <c r="AJ648" s="79"/>
      <c r="AK648" s="79"/>
      <c r="AL648" s="79"/>
      <c r="AM648" s="79"/>
      <c r="AN648" s="79"/>
      <c r="AO648" s="79"/>
      <c r="AP648" s="79"/>
      <c r="AQ648" s="79"/>
      <c r="AR648" s="79"/>
      <c r="AS648" s="79"/>
      <c r="AT648" s="79"/>
      <c r="AU648" s="79"/>
      <c r="AV648" s="79"/>
    </row>
    <row r="649" spans="1:48" s="80" customFormat="1" ht="18">
      <c r="A649" s="118"/>
      <c r="B649" s="119"/>
      <c r="C649" s="119"/>
      <c r="D649" s="119"/>
      <c r="E649" s="119"/>
      <c r="F649" s="119"/>
      <c r="G649" s="119"/>
      <c r="H649" s="119"/>
      <c r="I649" s="116"/>
      <c r="J649" s="116"/>
      <c r="K649" s="116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  <c r="AA649" s="79"/>
      <c r="AB649" s="79"/>
      <c r="AC649" s="79"/>
      <c r="AD649" s="79"/>
      <c r="AE649" s="79"/>
      <c r="AF649" s="79"/>
      <c r="AG649" s="79"/>
      <c r="AH649" s="79"/>
      <c r="AI649" s="79"/>
      <c r="AJ649" s="79"/>
      <c r="AK649" s="79"/>
      <c r="AL649" s="79"/>
      <c r="AM649" s="79"/>
      <c r="AN649" s="79"/>
      <c r="AO649" s="79"/>
      <c r="AP649" s="79"/>
      <c r="AQ649" s="79"/>
      <c r="AR649" s="79"/>
      <c r="AS649" s="79"/>
      <c r="AT649" s="79"/>
      <c r="AU649" s="79"/>
      <c r="AV649" s="79"/>
    </row>
    <row r="650" spans="1:48" s="80" customFormat="1" ht="18">
      <c r="A650" s="118"/>
      <c r="B650" s="119"/>
      <c r="C650" s="119"/>
      <c r="D650" s="119"/>
      <c r="E650" s="119"/>
      <c r="F650" s="119"/>
      <c r="G650" s="119"/>
      <c r="H650" s="119"/>
      <c r="I650" s="116"/>
      <c r="J650" s="116"/>
      <c r="K650" s="116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  <c r="AA650" s="79"/>
      <c r="AB650" s="79"/>
      <c r="AC650" s="79"/>
      <c r="AD650" s="79"/>
      <c r="AE650" s="79"/>
      <c r="AF650" s="79"/>
      <c r="AG650" s="79"/>
      <c r="AH650" s="79"/>
      <c r="AI650" s="79"/>
      <c r="AJ650" s="79"/>
      <c r="AK650" s="79"/>
      <c r="AL650" s="79"/>
      <c r="AM650" s="79"/>
      <c r="AN650" s="79"/>
      <c r="AO650" s="79"/>
      <c r="AP650" s="79"/>
      <c r="AQ650" s="79"/>
      <c r="AR650" s="79"/>
      <c r="AS650" s="79"/>
      <c r="AT650" s="79"/>
      <c r="AU650" s="79"/>
      <c r="AV650" s="79"/>
    </row>
    <row r="651" spans="1:48" s="80" customFormat="1" ht="18">
      <c r="A651" s="118"/>
      <c r="B651" s="119"/>
      <c r="C651" s="119"/>
      <c r="D651" s="119"/>
      <c r="E651" s="119"/>
      <c r="F651" s="119"/>
      <c r="G651" s="119"/>
      <c r="H651" s="119"/>
      <c r="I651" s="116"/>
      <c r="J651" s="116"/>
      <c r="K651" s="116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  <c r="AJ651" s="79"/>
      <c r="AK651" s="79"/>
      <c r="AL651" s="79"/>
      <c r="AM651" s="79"/>
      <c r="AN651" s="79"/>
      <c r="AO651" s="79"/>
      <c r="AP651" s="79"/>
      <c r="AQ651" s="79"/>
      <c r="AR651" s="79"/>
      <c r="AS651" s="79"/>
      <c r="AT651" s="79"/>
      <c r="AU651" s="79"/>
      <c r="AV651" s="79"/>
    </row>
    <row r="652" spans="1:48" s="80" customFormat="1" ht="18">
      <c r="A652" s="118"/>
      <c r="B652" s="119"/>
      <c r="C652" s="119"/>
      <c r="D652" s="119"/>
      <c r="E652" s="119"/>
      <c r="F652" s="119"/>
      <c r="G652" s="119"/>
      <c r="H652" s="119"/>
      <c r="I652" s="116"/>
      <c r="J652" s="116"/>
      <c r="K652" s="116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  <c r="AA652" s="79"/>
      <c r="AB652" s="79"/>
      <c r="AC652" s="79"/>
      <c r="AD652" s="79"/>
      <c r="AE652" s="79"/>
      <c r="AF652" s="79"/>
      <c r="AG652" s="79"/>
      <c r="AH652" s="79"/>
      <c r="AI652" s="79"/>
      <c r="AJ652" s="79"/>
      <c r="AK652" s="79"/>
      <c r="AL652" s="79"/>
      <c r="AM652" s="79"/>
      <c r="AN652" s="79"/>
      <c r="AO652" s="79"/>
      <c r="AP652" s="79"/>
      <c r="AQ652" s="79"/>
      <c r="AR652" s="79"/>
      <c r="AS652" s="79"/>
      <c r="AT652" s="79"/>
      <c r="AU652" s="79"/>
      <c r="AV652" s="79"/>
    </row>
    <row r="653" spans="1:48" s="80" customFormat="1" ht="18">
      <c r="A653" s="118"/>
      <c r="B653" s="119"/>
      <c r="C653" s="119"/>
      <c r="D653" s="119"/>
      <c r="E653" s="119"/>
      <c r="F653" s="119"/>
      <c r="G653" s="119"/>
      <c r="H653" s="119"/>
      <c r="I653" s="116"/>
      <c r="J653" s="116"/>
      <c r="K653" s="116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  <c r="AA653" s="79"/>
      <c r="AB653" s="79"/>
      <c r="AC653" s="79"/>
      <c r="AD653" s="79"/>
      <c r="AE653" s="79"/>
      <c r="AF653" s="79"/>
      <c r="AG653" s="79"/>
      <c r="AH653" s="79"/>
      <c r="AI653" s="79"/>
      <c r="AJ653" s="79"/>
      <c r="AK653" s="79"/>
      <c r="AL653" s="79"/>
      <c r="AM653" s="79"/>
      <c r="AN653" s="79"/>
      <c r="AO653" s="79"/>
      <c r="AP653" s="79"/>
      <c r="AQ653" s="79"/>
      <c r="AR653" s="79"/>
      <c r="AS653" s="79"/>
      <c r="AT653" s="79"/>
      <c r="AU653" s="79"/>
      <c r="AV653" s="79"/>
    </row>
    <row r="654" spans="1:48" s="80" customFormat="1" ht="18">
      <c r="A654" s="118"/>
      <c r="B654" s="119"/>
      <c r="C654" s="119"/>
      <c r="D654" s="119"/>
      <c r="E654" s="119"/>
      <c r="F654" s="119"/>
      <c r="G654" s="119"/>
      <c r="H654" s="119"/>
      <c r="I654" s="116"/>
      <c r="J654" s="116"/>
      <c r="K654" s="116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  <c r="AA654" s="79"/>
      <c r="AB654" s="79"/>
      <c r="AC654" s="79"/>
      <c r="AD654" s="79"/>
      <c r="AE654" s="79"/>
      <c r="AF654" s="79"/>
      <c r="AG654" s="79"/>
      <c r="AH654" s="79"/>
      <c r="AI654" s="79"/>
      <c r="AJ654" s="79"/>
      <c r="AK654" s="79"/>
      <c r="AL654" s="79"/>
      <c r="AM654" s="79"/>
      <c r="AN654" s="79"/>
      <c r="AO654" s="79"/>
      <c r="AP654" s="79"/>
      <c r="AQ654" s="79"/>
      <c r="AR654" s="79"/>
      <c r="AS654" s="79"/>
      <c r="AT654" s="79"/>
      <c r="AU654" s="79"/>
      <c r="AV654" s="79"/>
    </row>
    <row r="655" spans="1:48" s="80" customFormat="1" ht="18">
      <c r="A655" s="118"/>
      <c r="B655" s="119"/>
      <c r="C655" s="119"/>
      <c r="D655" s="119"/>
      <c r="E655" s="119"/>
      <c r="F655" s="119"/>
      <c r="G655" s="119"/>
      <c r="H655" s="119"/>
      <c r="I655" s="116"/>
      <c r="J655" s="116"/>
      <c r="K655" s="116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  <c r="AA655" s="79"/>
      <c r="AB655" s="79"/>
      <c r="AC655" s="79"/>
      <c r="AD655" s="79"/>
      <c r="AE655" s="79"/>
      <c r="AF655" s="79"/>
      <c r="AG655" s="79"/>
      <c r="AH655" s="79"/>
      <c r="AI655" s="79"/>
      <c r="AJ655" s="79"/>
      <c r="AK655" s="79"/>
      <c r="AL655" s="79"/>
      <c r="AM655" s="79"/>
      <c r="AN655" s="79"/>
      <c r="AO655" s="79"/>
      <c r="AP655" s="79"/>
      <c r="AQ655" s="79"/>
      <c r="AR655" s="79"/>
      <c r="AS655" s="79"/>
      <c r="AT655" s="79"/>
      <c r="AU655" s="79"/>
      <c r="AV655" s="79"/>
    </row>
    <row r="656" spans="1:48" s="80" customFormat="1" ht="18">
      <c r="A656" s="118"/>
      <c r="B656" s="119"/>
      <c r="C656" s="119"/>
      <c r="D656" s="119"/>
      <c r="E656" s="119"/>
      <c r="F656" s="119"/>
      <c r="G656" s="119"/>
      <c r="H656" s="119"/>
      <c r="I656" s="116"/>
      <c r="J656" s="116"/>
      <c r="K656" s="116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  <c r="AJ656" s="79"/>
      <c r="AK656" s="79"/>
      <c r="AL656" s="79"/>
      <c r="AM656" s="79"/>
      <c r="AN656" s="79"/>
      <c r="AO656" s="79"/>
      <c r="AP656" s="79"/>
      <c r="AQ656" s="79"/>
      <c r="AR656" s="79"/>
      <c r="AS656" s="79"/>
      <c r="AT656" s="79"/>
      <c r="AU656" s="79"/>
      <c r="AV656" s="79"/>
    </row>
    <row r="657" spans="1:48" s="80" customFormat="1" ht="18">
      <c r="A657" s="118"/>
      <c r="B657" s="119"/>
      <c r="C657" s="119"/>
      <c r="D657" s="119"/>
      <c r="E657" s="119"/>
      <c r="F657" s="119"/>
      <c r="G657" s="119"/>
      <c r="H657" s="119"/>
      <c r="I657" s="116"/>
      <c r="J657" s="116"/>
      <c r="K657" s="116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  <c r="AA657" s="79"/>
      <c r="AB657" s="79"/>
      <c r="AC657" s="79"/>
      <c r="AD657" s="79"/>
      <c r="AE657" s="79"/>
      <c r="AF657" s="79"/>
      <c r="AG657" s="79"/>
      <c r="AH657" s="79"/>
      <c r="AI657" s="79"/>
      <c r="AJ657" s="79"/>
      <c r="AK657" s="79"/>
      <c r="AL657" s="79"/>
      <c r="AM657" s="79"/>
      <c r="AN657" s="79"/>
      <c r="AO657" s="79"/>
      <c r="AP657" s="79"/>
      <c r="AQ657" s="79"/>
      <c r="AR657" s="79"/>
      <c r="AS657" s="79"/>
      <c r="AT657" s="79"/>
      <c r="AU657" s="79"/>
      <c r="AV657" s="79"/>
    </row>
    <row r="658" spans="1:48" s="80" customFormat="1" ht="18">
      <c r="A658" s="118"/>
      <c r="B658" s="119"/>
      <c r="C658" s="119"/>
      <c r="D658" s="119"/>
      <c r="E658" s="119"/>
      <c r="F658" s="119"/>
      <c r="G658" s="119"/>
      <c r="H658" s="119"/>
      <c r="I658" s="116"/>
      <c r="J658" s="116"/>
      <c r="K658" s="116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  <c r="AA658" s="79"/>
      <c r="AB658" s="79"/>
      <c r="AC658" s="79"/>
      <c r="AD658" s="79"/>
      <c r="AE658" s="79"/>
      <c r="AF658" s="79"/>
      <c r="AG658" s="79"/>
      <c r="AH658" s="79"/>
      <c r="AI658" s="79"/>
      <c r="AJ658" s="79"/>
      <c r="AK658" s="79"/>
      <c r="AL658" s="79"/>
      <c r="AM658" s="79"/>
      <c r="AN658" s="79"/>
      <c r="AO658" s="79"/>
      <c r="AP658" s="79"/>
      <c r="AQ658" s="79"/>
      <c r="AR658" s="79"/>
      <c r="AS658" s="79"/>
      <c r="AT658" s="79"/>
      <c r="AU658" s="79"/>
      <c r="AV658" s="79"/>
    </row>
    <row r="659" spans="1:48" s="80" customFormat="1" ht="18">
      <c r="A659" s="118"/>
      <c r="B659" s="119"/>
      <c r="C659" s="119"/>
      <c r="D659" s="119"/>
      <c r="E659" s="119"/>
      <c r="F659" s="119"/>
      <c r="G659" s="119"/>
      <c r="H659" s="119"/>
      <c r="I659" s="116"/>
      <c r="J659" s="116"/>
      <c r="K659" s="116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  <c r="AA659" s="79"/>
      <c r="AB659" s="79"/>
      <c r="AC659" s="79"/>
      <c r="AD659" s="79"/>
      <c r="AE659" s="79"/>
      <c r="AF659" s="79"/>
      <c r="AG659" s="79"/>
      <c r="AH659" s="79"/>
      <c r="AI659" s="79"/>
      <c r="AJ659" s="79"/>
      <c r="AK659" s="79"/>
      <c r="AL659" s="79"/>
      <c r="AM659" s="79"/>
      <c r="AN659" s="79"/>
      <c r="AO659" s="79"/>
      <c r="AP659" s="79"/>
      <c r="AQ659" s="79"/>
      <c r="AR659" s="79"/>
      <c r="AS659" s="79"/>
      <c r="AT659" s="79"/>
      <c r="AU659" s="79"/>
      <c r="AV659" s="79"/>
    </row>
    <row r="660" spans="1:48" s="80" customFormat="1" ht="18">
      <c r="A660" s="118"/>
      <c r="B660" s="119"/>
      <c r="C660" s="119"/>
      <c r="D660" s="119"/>
      <c r="E660" s="119"/>
      <c r="F660" s="119"/>
      <c r="G660" s="119"/>
      <c r="H660" s="119"/>
      <c r="I660" s="116"/>
      <c r="J660" s="116"/>
      <c r="K660" s="116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  <c r="AA660" s="79"/>
      <c r="AB660" s="79"/>
      <c r="AC660" s="79"/>
      <c r="AD660" s="79"/>
      <c r="AE660" s="79"/>
      <c r="AF660" s="79"/>
      <c r="AG660" s="79"/>
      <c r="AH660" s="79"/>
      <c r="AI660" s="79"/>
      <c r="AJ660" s="79"/>
      <c r="AK660" s="79"/>
      <c r="AL660" s="79"/>
      <c r="AM660" s="79"/>
      <c r="AN660" s="79"/>
      <c r="AO660" s="79"/>
      <c r="AP660" s="79"/>
      <c r="AQ660" s="79"/>
      <c r="AR660" s="79"/>
      <c r="AS660" s="79"/>
      <c r="AT660" s="79"/>
      <c r="AU660" s="79"/>
      <c r="AV660" s="79"/>
    </row>
    <row r="661" spans="1:48" s="80" customFormat="1" ht="18">
      <c r="A661" s="118"/>
      <c r="B661" s="119"/>
      <c r="C661" s="119"/>
      <c r="D661" s="119"/>
      <c r="E661" s="119"/>
      <c r="F661" s="119"/>
      <c r="G661" s="119"/>
      <c r="H661" s="119"/>
      <c r="I661" s="116"/>
      <c r="J661" s="116"/>
      <c r="K661" s="116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  <c r="AJ661" s="79"/>
      <c r="AK661" s="79"/>
      <c r="AL661" s="79"/>
      <c r="AM661" s="79"/>
      <c r="AN661" s="79"/>
      <c r="AO661" s="79"/>
      <c r="AP661" s="79"/>
      <c r="AQ661" s="79"/>
      <c r="AR661" s="79"/>
      <c r="AS661" s="79"/>
      <c r="AT661" s="79"/>
      <c r="AU661" s="79"/>
      <c r="AV661" s="79"/>
    </row>
    <row r="662" spans="1:48" s="80" customFormat="1" ht="18">
      <c r="A662" s="118"/>
      <c r="B662" s="119"/>
      <c r="C662" s="119"/>
      <c r="D662" s="119"/>
      <c r="E662" s="119"/>
      <c r="F662" s="119"/>
      <c r="G662" s="119"/>
      <c r="H662" s="119"/>
      <c r="I662" s="116"/>
      <c r="J662" s="116"/>
      <c r="K662" s="116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  <c r="AA662" s="79"/>
      <c r="AB662" s="79"/>
      <c r="AC662" s="79"/>
      <c r="AD662" s="79"/>
      <c r="AE662" s="79"/>
      <c r="AF662" s="79"/>
      <c r="AG662" s="79"/>
      <c r="AH662" s="79"/>
      <c r="AI662" s="79"/>
      <c r="AJ662" s="79"/>
      <c r="AK662" s="79"/>
      <c r="AL662" s="79"/>
      <c r="AM662" s="79"/>
      <c r="AN662" s="79"/>
      <c r="AO662" s="79"/>
      <c r="AP662" s="79"/>
      <c r="AQ662" s="79"/>
      <c r="AR662" s="79"/>
      <c r="AS662" s="79"/>
      <c r="AT662" s="79"/>
      <c r="AU662" s="79"/>
      <c r="AV662" s="79"/>
    </row>
    <row r="663" spans="1:48" s="80" customFormat="1" ht="18">
      <c r="A663" s="118"/>
      <c r="B663" s="119"/>
      <c r="C663" s="119"/>
      <c r="D663" s="119"/>
      <c r="E663" s="119"/>
      <c r="F663" s="119"/>
      <c r="G663" s="119"/>
      <c r="H663" s="119"/>
      <c r="I663" s="116"/>
      <c r="J663" s="116"/>
      <c r="K663" s="116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  <c r="AA663" s="79"/>
      <c r="AB663" s="79"/>
      <c r="AC663" s="79"/>
      <c r="AD663" s="79"/>
      <c r="AE663" s="79"/>
      <c r="AF663" s="79"/>
      <c r="AG663" s="79"/>
      <c r="AH663" s="79"/>
      <c r="AI663" s="79"/>
      <c r="AJ663" s="79"/>
      <c r="AK663" s="79"/>
      <c r="AL663" s="79"/>
      <c r="AM663" s="79"/>
      <c r="AN663" s="79"/>
      <c r="AO663" s="79"/>
      <c r="AP663" s="79"/>
      <c r="AQ663" s="79"/>
      <c r="AR663" s="79"/>
      <c r="AS663" s="79"/>
      <c r="AT663" s="79"/>
      <c r="AU663" s="79"/>
      <c r="AV663" s="79"/>
    </row>
    <row r="664" spans="1:48" s="80" customFormat="1" ht="18">
      <c r="A664" s="118"/>
      <c r="B664" s="119"/>
      <c r="C664" s="119"/>
      <c r="D664" s="119"/>
      <c r="E664" s="119"/>
      <c r="F664" s="119"/>
      <c r="G664" s="119"/>
      <c r="H664" s="119"/>
      <c r="I664" s="116"/>
      <c r="J664" s="116"/>
      <c r="K664" s="116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  <c r="AA664" s="79"/>
      <c r="AB664" s="79"/>
      <c r="AC664" s="79"/>
      <c r="AD664" s="79"/>
      <c r="AE664" s="79"/>
      <c r="AF664" s="79"/>
      <c r="AG664" s="79"/>
      <c r="AH664" s="79"/>
      <c r="AI664" s="79"/>
      <c r="AJ664" s="79"/>
      <c r="AK664" s="79"/>
      <c r="AL664" s="79"/>
      <c r="AM664" s="79"/>
      <c r="AN664" s="79"/>
      <c r="AO664" s="79"/>
      <c r="AP664" s="79"/>
      <c r="AQ664" s="79"/>
      <c r="AR664" s="79"/>
      <c r="AS664" s="79"/>
      <c r="AT664" s="79"/>
      <c r="AU664" s="79"/>
      <c r="AV664" s="79"/>
    </row>
    <row r="665" spans="1:48" s="80" customFormat="1" ht="18">
      <c r="A665" s="118"/>
      <c r="B665" s="119"/>
      <c r="C665" s="119"/>
      <c r="D665" s="119"/>
      <c r="E665" s="119"/>
      <c r="F665" s="119"/>
      <c r="G665" s="119"/>
      <c r="H665" s="119"/>
      <c r="I665" s="116"/>
      <c r="J665" s="116"/>
      <c r="K665" s="116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  <c r="AA665" s="79"/>
      <c r="AB665" s="79"/>
      <c r="AC665" s="79"/>
      <c r="AD665" s="79"/>
      <c r="AE665" s="79"/>
      <c r="AF665" s="79"/>
      <c r="AG665" s="79"/>
      <c r="AH665" s="79"/>
      <c r="AI665" s="79"/>
      <c r="AJ665" s="79"/>
      <c r="AK665" s="79"/>
      <c r="AL665" s="79"/>
      <c r="AM665" s="79"/>
      <c r="AN665" s="79"/>
      <c r="AO665" s="79"/>
      <c r="AP665" s="79"/>
      <c r="AQ665" s="79"/>
      <c r="AR665" s="79"/>
      <c r="AS665" s="79"/>
      <c r="AT665" s="79"/>
      <c r="AU665" s="79"/>
      <c r="AV665" s="79"/>
    </row>
    <row r="666" spans="1:48" s="80" customFormat="1" ht="18">
      <c r="A666" s="118"/>
      <c r="B666" s="119"/>
      <c r="C666" s="119"/>
      <c r="D666" s="119"/>
      <c r="E666" s="119"/>
      <c r="F666" s="119"/>
      <c r="G666" s="119"/>
      <c r="H666" s="119"/>
      <c r="I666" s="116"/>
      <c r="J666" s="116"/>
      <c r="K666" s="116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  <c r="AJ666" s="79"/>
      <c r="AK666" s="79"/>
      <c r="AL666" s="79"/>
      <c r="AM666" s="79"/>
      <c r="AN666" s="79"/>
      <c r="AO666" s="79"/>
      <c r="AP666" s="79"/>
      <c r="AQ666" s="79"/>
      <c r="AR666" s="79"/>
      <c r="AS666" s="79"/>
      <c r="AT666" s="79"/>
      <c r="AU666" s="79"/>
      <c r="AV666" s="79"/>
    </row>
    <row r="667" spans="1:48" s="80" customFormat="1" ht="18">
      <c r="A667" s="118"/>
      <c r="B667" s="119"/>
      <c r="C667" s="119"/>
      <c r="D667" s="119"/>
      <c r="E667" s="119"/>
      <c r="F667" s="119"/>
      <c r="G667" s="119"/>
      <c r="H667" s="119"/>
      <c r="I667" s="116"/>
      <c r="J667" s="116"/>
      <c r="K667" s="116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  <c r="AA667" s="79"/>
      <c r="AB667" s="79"/>
      <c r="AC667" s="79"/>
      <c r="AD667" s="79"/>
      <c r="AE667" s="79"/>
      <c r="AF667" s="79"/>
      <c r="AG667" s="79"/>
      <c r="AH667" s="79"/>
      <c r="AI667" s="79"/>
      <c r="AJ667" s="79"/>
      <c r="AK667" s="79"/>
      <c r="AL667" s="79"/>
      <c r="AM667" s="79"/>
      <c r="AN667" s="79"/>
      <c r="AO667" s="79"/>
      <c r="AP667" s="79"/>
      <c r="AQ667" s="79"/>
      <c r="AR667" s="79"/>
      <c r="AS667" s="79"/>
      <c r="AT667" s="79"/>
      <c r="AU667" s="79"/>
      <c r="AV667" s="79"/>
    </row>
    <row r="668" spans="1:48" s="80" customFormat="1" ht="18">
      <c r="A668" s="118"/>
      <c r="B668" s="119"/>
      <c r="C668" s="119"/>
      <c r="D668" s="119"/>
      <c r="E668" s="119"/>
      <c r="F668" s="119"/>
      <c r="G668" s="119"/>
      <c r="H668" s="119"/>
      <c r="I668" s="116"/>
      <c r="J668" s="116"/>
      <c r="K668" s="116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  <c r="AA668" s="79"/>
      <c r="AB668" s="79"/>
      <c r="AC668" s="79"/>
      <c r="AD668" s="79"/>
      <c r="AE668" s="79"/>
      <c r="AF668" s="79"/>
      <c r="AG668" s="79"/>
      <c r="AH668" s="79"/>
      <c r="AI668" s="79"/>
      <c r="AJ668" s="79"/>
      <c r="AK668" s="79"/>
      <c r="AL668" s="79"/>
      <c r="AM668" s="79"/>
      <c r="AN668" s="79"/>
      <c r="AO668" s="79"/>
      <c r="AP668" s="79"/>
      <c r="AQ668" s="79"/>
      <c r="AR668" s="79"/>
      <c r="AS668" s="79"/>
      <c r="AT668" s="79"/>
      <c r="AU668" s="79"/>
      <c r="AV668" s="79"/>
    </row>
    <row r="669" spans="1:48" s="80" customFormat="1" ht="18">
      <c r="A669" s="118"/>
      <c r="B669" s="119"/>
      <c r="C669" s="119"/>
      <c r="D669" s="119"/>
      <c r="E669" s="119"/>
      <c r="F669" s="119"/>
      <c r="G669" s="119"/>
      <c r="H669" s="119"/>
      <c r="I669" s="116"/>
      <c r="J669" s="116"/>
      <c r="K669" s="116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  <c r="AA669" s="79"/>
      <c r="AB669" s="79"/>
      <c r="AC669" s="79"/>
      <c r="AD669" s="79"/>
      <c r="AE669" s="79"/>
      <c r="AF669" s="79"/>
      <c r="AG669" s="79"/>
      <c r="AH669" s="79"/>
      <c r="AI669" s="79"/>
      <c r="AJ669" s="79"/>
      <c r="AK669" s="79"/>
      <c r="AL669" s="79"/>
      <c r="AM669" s="79"/>
      <c r="AN669" s="79"/>
      <c r="AO669" s="79"/>
      <c r="AP669" s="79"/>
      <c r="AQ669" s="79"/>
      <c r="AR669" s="79"/>
      <c r="AS669" s="79"/>
      <c r="AT669" s="79"/>
      <c r="AU669" s="79"/>
      <c r="AV669" s="79"/>
    </row>
    <row r="670" spans="1:48" s="80" customFormat="1" ht="18">
      <c r="A670" s="118"/>
      <c r="B670" s="119"/>
      <c r="C670" s="119"/>
      <c r="D670" s="119"/>
      <c r="E670" s="119"/>
      <c r="F670" s="119"/>
      <c r="G670" s="119"/>
      <c r="H670" s="119"/>
      <c r="I670" s="116"/>
      <c r="J670" s="116"/>
      <c r="K670" s="116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  <c r="AA670" s="79"/>
      <c r="AB670" s="79"/>
      <c r="AC670" s="79"/>
      <c r="AD670" s="79"/>
      <c r="AE670" s="79"/>
      <c r="AF670" s="79"/>
      <c r="AG670" s="79"/>
      <c r="AH670" s="79"/>
      <c r="AI670" s="79"/>
      <c r="AJ670" s="79"/>
      <c r="AK670" s="79"/>
      <c r="AL670" s="79"/>
      <c r="AM670" s="79"/>
      <c r="AN670" s="79"/>
      <c r="AO670" s="79"/>
      <c r="AP670" s="79"/>
      <c r="AQ670" s="79"/>
      <c r="AR670" s="79"/>
      <c r="AS670" s="79"/>
      <c r="AT670" s="79"/>
      <c r="AU670" s="79"/>
      <c r="AV670" s="79"/>
    </row>
    <row r="671" spans="1:48" s="80" customFormat="1" ht="18">
      <c r="A671" s="118"/>
      <c r="B671" s="119"/>
      <c r="C671" s="119"/>
      <c r="D671" s="119"/>
      <c r="E671" s="119"/>
      <c r="F671" s="119"/>
      <c r="G671" s="119"/>
      <c r="H671" s="119"/>
      <c r="I671" s="116"/>
      <c r="J671" s="116"/>
      <c r="K671" s="116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  <c r="AA671" s="79"/>
      <c r="AB671" s="79"/>
      <c r="AC671" s="79"/>
      <c r="AD671" s="79"/>
      <c r="AE671" s="79"/>
      <c r="AF671" s="79"/>
      <c r="AG671" s="79"/>
      <c r="AH671" s="79"/>
      <c r="AI671" s="79"/>
      <c r="AJ671" s="79"/>
      <c r="AK671" s="79"/>
      <c r="AL671" s="79"/>
      <c r="AM671" s="79"/>
      <c r="AN671" s="79"/>
      <c r="AO671" s="79"/>
      <c r="AP671" s="79"/>
      <c r="AQ671" s="79"/>
      <c r="AR671" s="79"/>
      <c r="AS671" s="79"/>
      <c r="AT671" s="79"/>
      <c r="AU671" s="79"/>
      <c r="AV671" s="79"/>
    </row>
    <row r="672" spans="1:48" s="80" customFormat="1" ht="18">
      <c r="A672" s="118"/>
      <c r="B672" s="119"/>
      <c r="C672" s="119"/>
      <c r="D672" s="119"/>
      <c r="E672" s="119"/>
      <c r="F672" s="119"/>
      <c r="G672" s="119"/>
      <c r="H672" s="119"/>
      <c r="I672" s="116"/>
      <c r="J672" s="116"/>
      <c r="K672" s="116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  <c r="AJ672" s="79"/>
      <c r="AK672" s="79"/>
      <c r="AL672" s="79"/>
      <c r="AM672" s="79"/>
      <c r="AN672" s="79"/>
      <c r="AO672" s="79"/>
      <c r="AP672" s="79"/>
      <c r="AQ672" s="79"/>
      <c r="AR672" s="79"/>
      <c r="AS672" s="79"/>
      <c r="AT672" s="79"/>
      <c r="AU672" s="79"/>
      <c r="AV672" s="79"/>
    </row>
    <row r="673" spans="1:48" s="80" customFormat="1" ht="18">
      <c r="A673" s="118"/>
      <c r="B673" s="119"/>
      <c r="C673" s="119"/>
      <c r="D673" s="119"/>
      <c r="E673" s="119"/>
      <c r="F673" s="119"/>
      <c r="G673" s="119"/>
      <c r="H673" s="119"/>
      <c r="I673" s="116"/>
      <c r="J673" s="116"/>
      <c r="K673" s="116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  <c r="AA673" s="79"/>
      <c r="AB673" s="79"/>
      <c r="AC673" s="79"/>
      <c r="AD673" s="79"/>
      <c r="AE673" s="79"/>
      <c r="AF673" s="79"/>
      <c r="AG673" s="79"/>
      <c r="AH673" s="79"/>
      <c r="AI673" s="79"/>
      <c r="AJ673" s="79"/>
      <c r="AK673" s="79"/>
      <c r="AL673" s="79"/>
      <c r="AM673" s="79"/>
      <c r="AN673" s="79"/>
      <c r="AO673" s="79"/>
      <c r="AP673" s="79"/>
      <c r="AQ673" s="79"/>
      <c r="AR673" s="79"/>
      <c r="AS673" s="79"/>
      <c r="AT673" s="79"/>
      <c r="AU673" s="79"/>
      <c r="AV673" s="79"/>
    </row>
    <row r="674" spans="1:48" s="80" customFormat="1" ht="18">
      <c r="A674" s="118"/>
      <c r="B674" s="119"/>
      <c r="C674" s="119"/>
      <c r="D674" s="119"/>
      <c r="E674" s="119"/>
      <c r="F674" s="119"/>
      <c r="G674" s="119"/>
      <c r="H674" s="119"/>
      <c r="I674" s="116"/>
      <c r="J674" s="116"/>
      <c r="K674" s="116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  <c r="AA674" s="79"/>
      <c r="AB674" s="79"/>
      <c r="AC674" s="79"/>
      <c r="AD674" s="79"/>
      <c r="AE674" s="79"/>
      <c r="AF674" s="79"/>
      <c r="AG674" s="79"/>
      <c r="AH674" s="79"/>
      <c r="AI674" s="79"/>
      <c r="AJ674" s="79"/>
      <c r="AK674" s="79"/>
      <c r="AL674" s="79"/>
      <c r="AM674" s="79"/>
      <c r="AN674" s="79"/>
      <c r="AO674" s="79"/>
      <c r="AP674" s="79"/>
      <c r="AQ674" s="79"/>
      <c r="AR674" s="79"/>
      <c r="AS674" s="79"/>
      <c r="AT674" s="79"/>
      <c r="AU674" s="79"/>
      <c r="AV674" s="79"/>
    </row>
    <row r="675" spans="1:48" s="80" customFormat="1" ht="18">
      <c r="A675" s="118"/>
      <c r="B675" s="119"/>
      <c r="C675" s="119"/>
      <c r="D675" s="119"/>
      <c r="E675" s="119"/>
      <c r="F675" s="119"/>
      <c r="G675" s="119"/>
      <c r="H675" s="119"/>
      <c r="I675" s="116"/>
      <c r="J675" s="116"/>
      <c r="K675" s="116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  <c r="AA675" s="79"/>
      <c r="AB675" s="79"/>
      <c r="AC675" s="79"/>
      <c r="AD675" s="79"/>
      <c r="AE675" s="79"/>
      <c r="AF675" s="79"/>
      <c r="AG675" s="79"/>
      <c r="AH675" s="79"/>
      <c r="AI675" s="79"/>
      <c r="AJ675" s="79"/>
      <c r="AK675" s="79"/>
      <c r="AL675" s="79"/>
      <c r="AM675" s="79"/>
      <c r="AN675" s="79"/>
      <c r="AO675" s="79"/>
      <c r="AP675" s="79"/>
      <c r="AQ675" s="79"/>
      <c r="AR675" s="79"/>
      <c r="AS675" s="79"/>
      <c r="AT675" s="79"/>
      <c r="AU675" s="79"/>
      <c r="AV675" s="79"/>
    </row>
    <row r="676" spans="1:48" s="80" customFormat="1" ht="18">
      <c r="A676" s="118"/>
      <c r="B676" s="119"/>
      <c r="C676" s="119"/>
      <c r="D676" s="119"/>
      <c r="E676" s="119"/>
      <c r="F676" s="119"/>
      <c r="G676" s="119"/>
      <c r="H676" s="119"/>
      <c r="I676" s="116"/>
      <c r="J676" s="116"/>
      <c r="K676" s="116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  <c r="AA676" s="79"/>
      <c r="AB676" s="79"/>
      <c r="AC676" s="79"/>
      <c r="AD676" s="79"/>
      <c r="AE676" s="79"/>
      <c r="AF676" s="79"/>
      <c r="AG676" s="79"/>
      <c r="AH676" s="79"/>
      <c r="AI676" s="79"/>
      <c r="AJ676" s="79"/>
      <c r="AK676" s="79"/>
      <c r="AL676" s="79"/>
      <c r="AM676" s="79"/>
      <c r="AN676" s="79"/>
      <c r="AO676" s="79"/>
      <c r="AP676" s="79"/>
      <c r="AQ676" s="79"/>
      <c r="AR676" s="79"/>
      <c r="AS676" s="79"/>
      <c r="AT676" s="79"/>
      <c r="AU676" s="79"/>
      <c r="AV676" s="79"/>
    </row>
    <row r="677" spans="1:48" s="80" customFormat="1" ht="18">
      <c r="A677" s="118"/>
      <c r="B677" s="119"/>
      <c r="C677" s="119"/>
      <c r="D677" s="119"/>
      <c r="E677" s="119"/>
      <c r="F677" s="119"/>
      <c r="G677" s="119"/>
      <c r="H677" s="119"/>
      <c r="I677" s="116"/>
      <c r="J677" s="116"/>
      <c r="K677" s="116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  <c r="AJ677" s="79"/>
      <c r="AK677" s="79"/>
      <c r="AL677" s="79"/>
      <c r="AM677" s="79"/>
      <c r="AN677" s="79"/>
      <c r="AO677" s="79"/>
      <c r="AP677" s="79"/>
      <c r="AQ677" s="79"/>
      <c r="AR677" s="79"/>
      <c r="AS677" s="79"/>
      <c r="AT677" s="79"/>
      <c r="AU677" s="79"/>
      <c r="AV677" s="79"/>
    </row>
    <row r="678" spans="1:48" s="80" customFormat="1" ht="18">
      <c r="A678" s="118"/>
      <c r="B678" s="119"/>
      <c r="C678" s="119"/>
      <c r="D678" s="119"/>
      <c r="E678" s="119"/>
      <c r="F678" s="119"/>
      <c r="G678" s="119"/>
      <c r="H678" s="119"/>
      <c r="I678" s="116"/>
      <c r="J678" s="116"/>
      <c r="K678" s="116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  <c r="AA678" s="79"/>
      <c r="AB678" s="79"/>
      <c r="AC678" s="79"/>
      <c r="AD678" s="79"/>
      <c r="AE678" s="79"/>
      <c r="AF678" s="79"/>
      <c r="AG678" s="79"/>
      <c r="AH678" s="79"/>
      <c r="AI678" s="79"/>
      <c r="AJ678" s="79"/>
      <c r="AK678" s="79"/>
      <c r="AL678" s="79"/>
      <c r="AM678" s="79"/>
      <c r="AN678" s="79"/>
      <c r="AO678" s="79"/>
      <c r="AP678" s="79"/>
      <c r="AQ678" s="79"/>
      <c r="AR678" s="79"/>
      <c r="AS678" s="79"/>
      <c r="AT678" s="79"/>
      <c r="AU678" s="79"/>
      <c r="AV678" s="79"/>
    </row>
    <row r="679" spans="1:48" s="80" customFormat="1" ht="18">
      <c r="A679" s="118"/>
      <c r="B679" s="119"/>
      <c r="C679" s="119"/>
      <c r="D679" s="119"/>
      <c r="E679" s="119"/>
      <c r="F679" s="119"/>
      <c r="G679" s="119"/>
      <c r="H679" s="119"/>
      <c r="I679" s="116"/>
      <c r="J679" s="116"/>
      <c r="K679" s="116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  <c r="AA679" s="79"/>
      <c r="AB679" s="79"/>
      <c r="AC679" s="79"/>
      <c r="AD679" s="79"/>
      <c r="AE679" s="79"/>
      <c r="AF679" s="79"/>
      <c r="AG679" s="79"/>
      <c r="AH679" s="79"/>
      <c r="AI679" s="79"/>
      <c r="AJ679" s="79"/>
      <c r="AK679" s="79"/>
      <c r="AL679" s="79"/>
      <c r="AM679" s="79"/>
      <c r="AN679" s="79"/>
      <c r="AO679" s="79"/>
      <c r="AP679" s="79"/>
      <c r="AQ679" s="79"/>
      <c r="AR679" s="79"/>
      <c r="AS679" s="79"/>
      <c r="AT679" s="79"/>
      <c r="AU679" s="79"/>
      <c r="AV679" s="79"/>
    </row>
    <row r="680" spans="1:48" s="80" customFormat="1" ht="18">
      <c r="A680" s="118"/>
      <c r="B680" s="119"/>
      <c r="C680" s="119"/>
      <c r="D680" s="119"/>
      <c r="E680" s="119"/>
      <c r="F680" s="119"/>
      <c r="G680" s="119"/>
      <c r="H680" s="119"/>
      <c r="I680" s="116"/>
      <c r="J680" s="116"/>
      <c r="K680" s="116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  <c r="AA680" s="79"/>
      <c r="AB680" s="79"/>
      <c r="AC680" s="79"/>
      <c r="AD680" s="79"/>
      <c r="AE680" s="79"/>
      <c r="AF680" s="79"/>
      <c r="AG680" s="79"/>
      <c r="AH680" s="79"/>
      <c r="AI680" s="79"/>
      <c r="AJ680" s="79"/>
      <c r="AK680" s="79"/>
      <c r="AL680" s="79"/>
      <c r="AM680" s="79"/>
      <c r="AN680" s="79"/>
      <c r="AO680" s="79"/>
      <c r="AP680" s="79"/>
      <c r="AQ680" s="79"/>
      <c r="AR680" s="79"/>
      <c r="AS680" s="79"/>
      <c r="AT680" s="79"/>
      <c r="AU680" s="79"/>
      <c r="AV680" s="79"/>
    </row>
    <row r="681" spans="1:48" s="80" customFormat="1" ht="18">
      <c r="A681" s="118"/>
      <c r="B681" s="119"/>
      <c r="C681" s="119"/>
      <c r="D681" s="119"/>
      <c r="E681" s="119"/>
      <c r="F681" s="119"/>
      <c r="G681" s="119"/>
      <c r="H681" s="119"/>
      <c r="I681" s="116"/>
      <c r="J681" s="116"/>
      <c r="K681" s="116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  <c r="AA681" s="79"/>
      <c r="AB681" s="79"/>
      <c r="AC681" s="79"/>
      <c r="AD681" s="79"/>
      <c r="AE681" s="79"/>
      <c r="AF681" s="79"/>
      <c r="AG681" s="79"/>
      <c r="AH681" s="79"/>
      <c r="AI681" s="79"/>
      <c r="AJ681" s="79"/>
      <c r="AK681" s="79"/>
      <c r="AL681" s="79"/>
      <c r="AM681" s="79"/>
      <c r="AN681" s="79"/>
      <c r="AO681" s="79"/>
      <c r="AP681" s="79"/>
      <c r="AQ681" s="79"/>
      <c r="AR681" s="79"/>
      <c r="AS681" s="79"/>
      <c r="AT681" s="79"/>
      <c r="AU681" s="79"/>
      <c r="AV681" s="79"/>
    </row>
    <row r="682" spans="1:48" s="80" customFormat="1" ht="18">
      <c r="A682" s="118"/>
      <c r="B682" s="119"/>
      <c r="C682" s="119"/>
      <c r="D682" s="119"/>
      <c r="E682" s="119"/>
      <c r="F682" s="119"/>
      <c r="G682" s="119"/>
      <c r="H682" s="119"/>
      <c r="I682" s="116"/>
      <c r="J682" s="116"/>
      <c r="K682" s="116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  <c r="AJ682" s="79"/>
      <c r="AK682" s="79"/>
      <c r="AL682" s="79"/>
      <c r="AM682" s="79"/>
      <c r="AN682" s="79"/>
      <c r="AO682" s="79"/>
      <c r="AP682" s="79"/>
      <c r="AQ682" s="79"/>
      <c r="AR682" s="79"/>
      <c r="AS682" s="79"/>
      <c r="AT682" s="79"/>
      <c r="AU682" s="79"/>
      <c r="AV682" s="79"/>
    </row>
    <row r="683" spans="1:48" s="80" customFormat="1" ht="18">
      <c r="A683" s="118"/>
      <c r="B683" s="119"/>
      <c r="C683" s="119"/>
      <c r="D683" s="119"/>
      <c r="E683" s="119"/>
      <c r="F683" s="119"/>
      <c r="G683" s="119"/>
      <c r="H683" s="119"/>
      <c r="I683" s="116"/>
      <c r="J683" s="116"/>
      <c r="K683" s="116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  <c r="AA683" s="79"/>
      <c r="AB683" s="79"/>
      <c r="AC683" s="79"/>
      <c r="AD683" s="79"/>
      <c r="AE683" s="79"/>
      <c r="AF683" s="79"/>
      <c r="AG683" s="79"/>
      <c r="AH683" s="79"/>
      <c r="AI683" s="79"/>
      <c r="AJ683" s="79"/>
      <c r="AK683" s="79"/>
      <c r="AL683" s="79"/>
      <c r="AM683" s="79"/>
      <c r="AN683" s="79"/>
      <c r="AO683" s="79"/>
      <c r="AP683" s="79"/>
      <c r="AQ683" s="79"/>
      <c r="AR683" s="79"/>
      <c r="AS683" s="79"/>
      <c r="AT683" s="79"/>
      <c r="AU683" s="79"/>
      <c r="AV683" s="79"/>
    </row>
    <row r="684" spans="1:48" s="80" customFormat="1" ht="18">
      <c r="A684" s="118"/>
      <c r="B684" s="119"/>
      <c r="C684" s="119"/>
      <c r="D684" s="119"/>
      <c r="E684" s="119"/>
      <c r="F684" s="119"/>
      <c r="G684" s="119"/>
      <c r="H684" s="119"/>
      <c r="I684" s="116"/>
      <c r="J684" s="116"/>
      <c r="K684" s="116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  <c r="AA684" s="79"/>
      <c r="AB684" s="79"/>
      <c r="AC684" s="79"/>
      <c r="AD684" s="79"/>
      <c r="AE684" s="79"/>
      <c r="AF684" s="79"/>
      <c r="AG684" s="79"/>
      <c r="AH684" s="79"/>
      <c r="AI684" s="79"/>
      <c r="AJ684" s="79"/>
      <c r="AK684" s="79"/>
      <c r="AL684" s="79"/>
      <c r="AM684" s="79"/>
      <c r="AN684" s="79"/>
      <c r="AO684" s="79"/>
      <c r="AP684" s="79"/>
      <c r="AQ684" s="79"/>
      <c r="AR684" s="79"/>
      <c r="AS684" s="79"/>
      <c r="AT684" s="79"/>
      <c r="AU684" s="79"/>
      <c r="AV684" s="79"/>
    </row>
    <row r="685" spans="1:48" s="80" customFormat="1" ht="18">
      <c r="A685" s="118"/>
      <c r="B685" s="119"/>
      <c r="C685" s="119"/>
      <c r="D685" s="119"/>
      <c r="E685" s="119"/>
      <c r="F685" s="119"/>
      <c r="G685" s="119"/>
      <c r="H685" s="119"/>
      <c r="I685" s="116"/>
      <c r="J685" s="116"/>
      <c r="K685" s="116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  <c r="AA685" s="79"/>
      <c r="AB685" s="79"/>
      <c r="AC685" s="79"/>
      <c r="AD685" s="79"/>
      <c r="AE685" s="79"/>
      <c r="AF685" s="79"/>
      <c r="AG685" s="79"/>
      <c r="AH685" s="79"/>
      <c r="AI685" s="79"/>
      <c r="AJ685" s="79"/>
      <c r="AK685" s="79"/>
      <c r="AL685" s="79"/>
      <c r="AM685" s="79"/>
      <c r="AN685" s="79"/>
      <c r="AO685" s="79"/>
      <c r="AP685" s="79"/>
      <c r="AQ685" s="79"/>
      <c r="AR685" s="79"/>
      <c r="AS685" s="79"/>
      <c r="AT685" s="79"/>
      <c r="AU685" s="79"/>
      <c r="AV685" s="79"/>
    </row>
    <row r="686" spans="1:48" s="80" customFormat="1" ht="18">
      <c r="A686" s="118"/>
      <c r="B686" s="119"/>
      <c r="C686" s="119"/>
      <c r="D686" s="119"/>
      <c r="E686" s="119"/>
      <c r="F686" s="119"/>
      <c r="G686" s="119"/>
      <c r="H686" s="119"/>
      <c r="I686" s="116"/>
      <c r="J686" s="116"/>
      <c r="K686" s="116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  <c r="AA686" s="79"/>
      <c r="AB686" s="79"/>
      <c r="AC686" s="79"/>
      <c r="AD686" s="79"/>
      <c r="AE686" s="79"/>
      <c r="AF686" s="79"/>
      <c r="AG686" s="79"/>
      <c r="AH686" s="79"/>
      <c r="AI686" s="79"/>
      <c r="AJ686" s="79"/>
      <c r="AK686" s="79"/>
      <c r="AL686" s="79"/>
      <c r="AM686" s="79"/>
      <c r="AN686" s="79"/>
      <c r="AO686" s="79"/>
      <c r="AP686" s="79"/>
      <c r="AQ686" s="79"/>
      <c r="AR686" s="79"/>
      <c r="AS686" s="79"/>
      <c r="AT686" s="79"/>
      <c r="AU686" s="79"/>
      <c r="AV686" s="79"/>
    </row>
    <row r="687" spans="1:48" s="80" customFormat="1" ht="18">
      <c r="A687" s="118"/>
      <c r="B687" s="119"/>
      <c r="C687" s="119"/>
      <c r="D687" s="119"/>
      <c r="E687" s="119"/>
      <c r="F687" s="119"/>
      <c r="G687" s="119"/>
      <c r="H687" s="119"/>
      <c r="I687" s="116"/>
      <c r="J687" s="116"/>
      <c r="K687" s="116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  <c r="AJ687" s="79"/>
      <c r="AK687" s="79"/>
      <c r="AL687" s="79"/>
      <c r="AM687" s="79"/>
      <c r="AN687" s="79"/>
      <c r="AO687" s="79"/>
      <c r="AP687" s="79"/>
      <c r="AQ687" s="79"/>
      <c r="AR687" s="79"/>
      <c r="AS687" s="79"/>
      <c r="AT687" s="79"/>
      <c r="AU687" s="79"/>
      <c r="AV687" s="79"/>
    </row>
    <row r="688" spans="1:48" s="80" customFormat="1" ht="18">
      <c r="A688" s="118"/>
      <c r="B688" s="119"/>
      <c r="C688" s="119"/>
      <c r="D688" s="119"/>
      <c r="E688" s="119"/>
      <c r="F688" s="119"/>
      <c r="G688" s="119"/>
      <c r="H688" s="119"/>
      <c r="I688" s="116"/>
      <c r="J688" s="116"/>
      <c r="K688" s="116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  <c r="AA688" s="79"/>
      <c r="AB688" s="79"/>
      <c r="AC688" s="79"/>
      <c r="AD688" s="79"/>
      <c r="AE688" s="79"/>
      <c r="AF688" s="79"/>
      <c r="AG688" s="79"/>
      <c r="AH688" s="79"/>
      <c r="AI688" s="79"/>
      <c r="AJ688" s="79"/>
      <c r="AK688" s="79"/>
      <c r="AL688" s="79"/>
      <c r="AM688" s="79"/>
      <c r="AN688" s="79"/>
      <c r="AO688" s="79"/>
      <c r="AP688" s="79"/>
      <c r="AQ688" s="79"/>
      <c r="AR688" s="79"/>
      <c r="AS688" s="79"/>
      <c r="AT688" s="79"/>
      <c r="AU688" s="79"/>
      <c r="AV688" s="79"/>
    </row>
    <row r="689" spans="1:48" s="80" customFormat="1" ht="18">
      <c r="A689" s="118"/>
      <c r="B689" s="119"/>
      <c r="C689" s="119"/>
      <c r="D689" s="119"/>
      <c r="E689" s="119"/>
      <c r="F689" s="119"/>
      <c r="G689" s="119"/>
      <c r="H689" s="119"/>
      <c r="I689" s="116"/>
      <c r="J689" s="116"/>
      <c r="K689" s="116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  <c r="AA689" s="79"/>
      <c r="AB689" s="79"/>
      <c r="AC689" s="79"/>
      <c r="AD689" s="79"/>
      <c r="AE689" s="79"/>
      <c r="AF689" s="79"/>
      <c r="AG689" s="79"/>
      <c r="AH689" s="79"/>
      <c r="AI689" s="79"/>
      <c r="AJ689" s="79"/>
      <c r="AK689" s="79"/>
      <c r="AL689" s="79"/>
      <c r="AM689" s="79"/>
      <c r="AN689" s="79"/>
      <c r="AO689" s="79"/>
      <c r="AP689" s="79"/>
      <c r="AQ689" s="79"/>
      <c r="AR689" s="79"/>
      <c r="AS689" s="79"/>
      <c r="AT689" s="79"/>
      <c r="AU689" s="79"/>
      <c r="AV689" s="79"/>
    </row>
    <row r="690" spans="1:48" s="80" customFormat="1" ht="18">
      <c r="A690" s="118"/>
      <c r="B690" s="119"/>
      <c r="C690" s="119"/>
      <c r="D690" s="119"/>
      <c r="E690" s="119"/>
      <c r="F690" s="119"/>
      <c r="G690" s="119"/>
      <c r="H690" s="119"/>
      <c r="I690" s="116"/>
      <c r="J690" s="116"/>
      <c r="K690" s="116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  <c r="AA690" s="79"/>
      <c r="AB690" s="79"/>
      <c r="AC690" s="79"/>
      <c r="AD690" s="79"/>
      <c r="AE690" s="79"/>
      <c r="AF690" s="79"/>
      <c r="AG690" s="79"/>
      <c r="AH690" s="79"/>
      <c r="AI690" s="79"/>
      <c r="AJ690" s="79"/>
      <c r="AK690" s="79"/>
      <c r="AL690" s="79"/>
      <c r="AM690" s="79"/>
      <c r="AN690" s="79"/>
      <c r="AO690" s="79"/>
      <c r="AP690" s="79"/>
      <c r="AQ690" s="79"/>
      <c r="AR690" s="79"/>
      <c r="AS690" s="79"/>
      <c r="AT690" s="79"/>
      <c r="AU690" s="79"/>
      <c r="AV690" s="79"/>
    </row>
    <row r="691" spans="1:48" s="80" customFormat="1" ht="18">
      <c r="A691" s="118"/>
      <c r="B691" s="119"/>
      <c r="C691" s="119"/>
      <c r="D691" s="119"/>
      <c r="E691" s="119"/>
      <c r="F691" s="119"/>
      <c r="G691" s="119"/>
      <c r="H691" s="119"/>
      <c r="I691" s="116"/>
      <c r="J691" s="116"/>
      <c r="K691" s="116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  <c r="AA691" s="79"/>
      <c r="AB691" s="79"/>
      <c r="AC691" s="79"/>
      <c r="AD691" s="79"/>
      <c r="AE691" s="79"/>
      <c r="AF691" s="79"/>
      <c r="AG691" s="79"/>
      <c r="AH691" s="79"/>
      <c r="AI691" s="79"/>
      <c r="AJ691" s="79"/>
      <c r="AK691" s="79"/>
      <c r="AL691" s="79"/>
      <c r="AM691" s="79"/>
      <c r="AN691" s="79"/>
      <c r="AO691" s="79"/>
      <c r="AP691" s="79"/>
      <c r="AQ691" s="79"/>
      <c r="AR691" s="79"/>
      <c r="AS691" s="79"/>
      <c r="AT691" s="79"/>
      <c r="AU691" s="79"/>
      <c r="AV691" s="79"/>
    </row>
    <row r="692" spans="1:48" s="80" customFormat="1" ht="18">
      <c r="A692" s="118"/>
      <c r="B692" s="119"/>
      <c r="C692" s="119"/>
      <c r="D692" s="119"/>
      <c r="E692" s="119"/>
      <c r="F692" s="119"/>
      <c r="G692" s="119"/>
      <c r="H692" s="119"/>
      <c r="I692" s="116"/>
      <c r="J692" s="116"/>
      <c r="K692" s="116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  <c r="AA692" s="79"/>
      <c r="AB692" s="79"/>
      <c r="AC692" s="79"/>
      <c r="AD692" s="79"/>
      <c r="AE692" s="79"/>
      <c r="AF692" s="79"/>
      <c r="AG692" s="79"/>
      <c r="AH692" s="79"/>
      <c r="AI692" s="79"/>
      <c r="AJ692" s="79"/>
      <c r="AK692" s="79"/>
      <c r="AL692" s="79"/>
      <c r="AM692" s="79"/>
      <c r="AN692" s="79"/>
      <c r="AO692" s="79"/>
      <c r="AP692" s="79"/>
      <c r="AQ692" s="79"/>
      <c r="AR692" s="79"/>
      <c r="AS692" s="79"/>
      <c r="AT692" s="79"/>
      <c r="AU692" s="79"/>
      <c r="AV692" s="79"/>
    </row>
    <row r="693" spans="1:48" s="80" customFormat="1" ht="18">
      <c r="A693" s="118"/>
      <c r="B693" s="119"/>
      <c r="C693" s="119"/>
      <c r="D693" s="119"/>
      <c r="E693" s="119"/>
      <c r="F693" s="119"/>
      <c r="G693" s="119"/>
      <c r="H693" s="119"/>
      <c r="I693" s="116"/>
      <c r="J693" s="116"/>
      <c r="K693" s="116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  <c r="AJ693" s="79"/>
      <c r="AK693" s="79"/>
      <c r="AL693" s="79"/>
      <c r="AM693" s="79"/>
      <c r="AN693" s="79"/>
      <c r="AO693" s="79"/>
      <c r="AP693" s="79"/>
      <c r="AQ693" s="79"/>
      <c r="AR693" s="79"/>
      <c r="AS693" s="79"/>
      <c r="AT693" s="79"/>
      <c r="AU693" s="79"/>
      <c r="AV693" s="79"/>
    </row>
    <row r="694" spans="1:48" s="80" customFormat="1" ht="18">
      <c r="A694" s="118"/>
      <c r="B694" s="119"/>
      <c r="C694" s="119"/>
      <c r="D694" s="119"/>
      <c r="E694" s="119"/>
      <c r="F694" s="119"/>
      <c r="G694" s="119"/>
      <c r="H694" s="119"/>
      <c r="I694" s="116"/>
      <c r="J694" s="116"/>
      <c r="K694" s="116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  <c r="AA694" s="79"/>
      <c r="AB694" s="79"/>
      <c r="AC694" s="79"/>
      <c r="AD694" s="79"/>
      <c r="AE694" s="79"/>
      <c r="AF694" s="79"/>
      <c r="AG694" s="79"/>
      <c r="AH694" s="79"/>
      <c r="AI694" s="79"/>
      <c r="AJ694" s="79"/>
      <c r="AK694" s="79"/>
      <c r="AL694" s="79"/>
      <c r="AM694" s="79"/>
      <c r="AN694" s="79"/>
      <c r="AO694" s="79"/>
      <c r="AP694" s="79"/>
      <c r="AQ694" s="79"/>
      <c r="AR694" s="79"/>
      <c r="AS694" s="79"/>
      <c r="AT694" s="79"/>
      <c r="AU694" s="79"/>
      <c r="AV694" s="79"/>
    </row>
    <row r="695" spans="1:48" s="80" customFormat="1" ht="18">
      <c r="A695" s="118"/>
      <c r="B695" s="119"/>
      <c r="C695" s="119"/>
      <c r="D695" s="119"/>
      <c r="E695" s="119"/>
      <c r="F695" s="119"/>
      <c r="G695" s="119"/>
      <c r="H695" s="119"/>
      <c r="I695" s="116"/>
      <c r="J695" s="116"/>
      <c r="K695" s="116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  <c r="AA695" s="79"/>
      <c r="AB695" s="79"/>
      <c r="AC695" s="79"/>
      <c r="AD695" s="79"/>
      <c r="AE695" s="79"/>
      <c r="AF695" s="79"/>
      <c r="AG695" s="79"/>
      <c r="AH695" s="79"/>
      <c r="AI695" s="79"/>
      <c r="AJ695" s="79"/>
      <c r="AK695" s="79"/>
      <c r="AL695" s="79"/>
      <c r="AM695" s="79"/>
      <c r="AN695" s="79"/>
      <c r="AO695" s="79"/>
      <c r="AP695" s="79"/>
      <c r="AQ695" s="79"/>
      <c r="AR695" s="79"/>
      <c r="AS695" s="79"/>
      <c r="AT695" s="79"/>
      <c r="AU695" s="79"/>
      <c r="AV695" s="79"/>
    </row>
    <row r="696" spans="1:48" s="80" customFormat="1" ht="18">
      <c r="A696" s="118"/>
      <c r="B696" s="119"/>
      <c r="C696" s="119"/>
      <c r="D696" s="119"/>
      <c r="E696" s="119"/>
      <c r="F696" s="119"/>
      <c r="G696" s="119"/>
      <c r="H696" s="119"/>
      <c r="I696" s="116"/>
      <c r="J696" s="116"/>
      <c r="K696" s="116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  <c r="AA696" s="79"/>
      <c r="AB696" s="79"/>
      <c r="AC696" s="79"/>
      <c r="AD696" s="79"/>
      <c r="AE696" s="79"/>
      <c r="AF696" s="79"/>
      <c r="AG696" s="79"/>
      <c r="AH696" s="79"/>
      <c r="AI696" s="79"/>
      <c r="AJ696" s="79"/>
      <c r="AK696" s="79"/>
      <c r="AL696" s="79"/>
      <c r="AM696" s="79"/>
      <c r="AN696" s="79"/>
      <c r="AO696" s="79"/>
      <c r="AP696" s="79"/>
      <c r="AQ696" s="79"/>
      <c r="AR696" s="79"/>
      <c r="AS696" s="79"/>
      <c r="AT696" s="79"/>
      <c r="AU696" s="79"/>
      <c r="AV696" s="79"/>
    </row>
    <row r="697" spans="1:48" s="80" customFormat="1" ht="18">
      <c r="A697" s="118"/>
      <c r="B697" s="119"/>
      <c r="C697" s="119"/>
      <c r="D697" s="119"/>
      <c r="E697" s="119"/>
      <c r="F697" s="119"/>
      <c r="G697" s="119"/>
      <c r="H697" s="119"/>
      <c r="I697" s="116"/>
      <c r="J697" s="116"/>
      <c r="K697" s="116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  <c r="AA697" s="79"/>
      <c r="AB697" s="79"/>
      <c r="AC697" s="79"/>
      <c r="AD697" s="79"/>
      <c r="AE697" s="79"/>
      <c r="AF697" s="79"/>
      <c r="AG697" s="79"/>
      <c r="AH697" s="79"/>
      <c r="AI697" s="79"/>
      <c r="AJ697" s="79"/>
      <c r="AK697" s="79"/>
      <c r="AL697" s="79"/>
      <c r="AM697" s="79"/>
      <c r="AN697" s="79"/>
      <c r="AO697" s="79"/>
      <c r="AP697" s="79"/>
      <c r="AQ697" s="79"/>
      <c r="AR697" s="79"/>
      <c r="AS697" s="79"/>
      <c r="AT697" s="79"/>
      <c r="AU697" s="79"/>
      <c r="AV697" s="79"/>
    </row>
    <row r="698" spans="1:48" s="80" customFormat="1" ht="18">
      <c r="A698" s="118"/>
      <c r="B698" s="119"/>
      <c r="C698" s="119"/>
      <c r="D698" s="119"/>
      <c r="E698" s="119"/>
      <c r="F698" s="119"/>
      <c r="G698" s="119"/>
      <c r="H698" s="119"/>
      <c r="I698" s="116"/>
      <c r="J698" s="116"/>
      <c r="K698" s="116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  <c r="AI698" s="79"/>
      <c r="AJ698" s="79"/>
      <c r="AK698" s="79"/>
      <c r="AL698" s="79"/>
      <c r="AM698" s="79"/>
      <c r="AN698" s="79"/>
      <c r="AO698" s="79"/>
      <c r="AP698" s="79"/>
      <c r="AQ698" s="79"/>
      <c r="AR698" s="79"/>
      <c r="AS698" s="79"/>
      <c r="AT698" s="79"/>
      <c r="AU698" s="79"/>
      <c r="AV698" s="79"/>
    </row>
    <row r="699" spans="1:48" s="80" customFormat="1" ht="18">
      <c r="A699" s="118"/>
      <c r="B699" s="119"/>
      <c r="C699" s="119"/>
      <c r="D699" s="119"/>
      <c r="E699" s="119"/>
      <c r="F699" s="119"/>
      <c r="G699" s="119"/>
      <c r="H699" s="119"/>
      <c r="I699" s="116"/>
      <c r="J699" s="116"/>
      <c r="K699" s="116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  <c r="AA699" s="79"/>
      <c r="AB699" s="79"/>
      <c r="AC699" s="79"/>
      <c r="AD699" s="79"/>
      <c r="AE699" s="79"/>
      <c r="AF699" s="79"/>
      <c r="AG699" s="79"/>
      <c r="AH699" s="79"/>
      <c r="AI699" s="79"/>
      <c r="AJ699" s="79"/>
      <c r="AK699" s="79"/>
      <c r="AL699" s="79"/>
      <c r="AM699" s="79"/>
      <c r="AN699" s="79"/>
      <c r="AO699" s="79"/>
      <c r="AP699" s="79"/>
      <c r="AQ699" s="79"/>
      <c r="AR699" s="79"/>
      <c r="AS699" s="79"/>
      <c r="AT699" s="79"/>
      <c r="AU699" s="79"/>
      <c r="AV699" s="79"/>
    </row>
    <row r="700" spans="1:48" s="80" customFormat="1" ht="18">
      <c r="A700" s="118"/>
      <c r="B700" s="119"/>
      <c r="C700" s="119"/>
      <c r="D700" s="119"/>
      <c r="E700" s="119"/>
      <c r="F700" s="119"/>
      <c r="G700" s="119"/>
      <c r="H700" s="119"/>
      <c r="I700" s="116"/>
      <c r="J700" s="116"/>
      <c r="K700" s="116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  <c r="AA700" s="79"/>
      <c r="AB700" s="79"/>
      <c r="AC700" s="79"/>
      <c r="AD700" s="79"/>
      <c r="AE700" s="79"/>
      <c r="AF700" s="79"/>
      <c r="AG700" s="79"/>
      <c r="AH700" s="79"/>
      <c r="AI700" s="79"/>
      <c r="AJ700" s="79"/>
      <c r="AK700" s="79"/>
      <c r="AL700" s="79"/>
      <c r="AM700" s="79"/>
      <c r="AN700" s="79"/>
      <c r="AO700" s="79"/>
      <c r="AP700" s="79"/>
      <c r="AQ700" s="79"/>
      <c r="AR700" s="79"/>
      <c r="AS700" s="79"/>
      <c r="AT700" s="79"/>
      <c r="AU700" s="79"/>
      <c r="AV700" s="79"/>
    </row>
    <row r="701" spans="1:48" s="80" customFormat="1" ht="18">
      <c r="A701" s="118"/>
      <c r="B701" s="119"/>
      <c r="C701" s="119"/>
      <c r="D701" s="119"/>
      <c r="E701" s="119"/>
      <c r="F701" s="119"/>
      <c r="G701" s="119"/>
      <c r="H701" s="119"/>
      <c r="I701" s="116"/>
      <c r="J701" s="116"/>
      <c r="K701" s="116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  <c r="AA701" s="79"/>
      <c r="AB701" s="79"/>
      <c r="AC701" s="79"/>
      <c r="AD701" s="79"/>
      <c r="AE701" s="79"/>
      <c r="AF701" s="79"/>
      <c r="AG701" s="79"/>
      <c r="AH701" s="79"/>
      <c r="AI701" s="79"/>
      <c r="AJ701" s="79"/>
      <c r="AK701" s="79"/>
      <c r="AL701" s="79"/>
      <c r="AM701" s="79"/>
      <c r="AN701" s="79"/>
      <c r="AO701" s="79"/>
      <c r="AP701" s="79"/>
      <c r="AQ701" s="79"/>
      <c r="AR701" s="79"/>
      <c r="AS701" s="79"/>
      <c r="AT701" s="79"/>
      <c r="AU701" s="79"/>
      <c r="AV701" s="79"/>
    </row>
    <row r="702" spans="1:48" s="80" customFormat="1" ht="18">
      <c r="A702" s="118"/>
      <c r="B702" s="119"/>
      <c r="C702" s="119"/>
      <c r="D702" s="119"/>
      <c r="E702" s="119"/>
      <c r="F702" s="119"/>
      <c r="G702" s="119"/>
      <c r="H702" s="119"/>
      <c r="I702" s="116"/>
      <c r="J702" s="116"/>
      <c r="K702" s="116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  <c r="AA702" s="79"/>
      <c r="AB702" s="79"/>
      <c r="AC702" s="79"/>
      <c r="AD702" s="79"/>
      <c r="AE702" s="79"/>
      <c r="AF702" s="79"/>
      <c r="AG702" s="79"/>
      <c r="AH702" s="79"/>
      <c r="AI702" s="79"/>
      <c r="AJ702" s="79"/>
      <c r="AK702" s="79"/>
      <c r="AL702" s="79"/>
      <c r="AM702" s="79"/>
      <c r="AN702" s="79"/>
      <c r="AO702" s="79"/>
      <c r="AP702" s="79"/>
      <c r="AQ702" s="79"/>
      <c r="AR702" s="79"/>
      <c r="AS702" s="79"/>
      <c r="AT702" s="79"/>
      <c r="AU702" s="79"/>
      <c r="AV702" s="79"/>
    </row>
    <row r="703" spans="1:48" s="80" customFormat="1" ht="18">
      <c r="A703" s="118"/>
      <c r="B703" s="119"/>
      <c r="C703" s="119"/>
      <c r="D703" s="119"/>
      <c r="E703" s="119"/>
      <c r="F703" s="119"/>
      <c r="G703" s="119"/>
      <c r="H703" s="119"/>
      <c r="I703" s="116"/>
      <c r="J703" s="116"/>
      <c r="K703" s="116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  <c r="AJ703" s="79"/>
      <c r="AK703" s="79"/>
      <c r="AL703" s="79"/>
      <c r="AM703" s="79"/>
      <c r="AN703" s="79"/>
      <c r="AO703" s="79"/>
      <c r="AP703" s="79"/>
      <c r="AQ703" s="79"/>
      <c r="AR703" s="79"/>
      <c r="AS703" s="79"/>
      <c r="AT703" s="79"/>
      <c r="AU703" s="79"/>
      <c r="AV703" s="79"/>
    </row>
    <row r="704" spans="1:48" s="80" customFormat="1" ht="18">
      <c r="A704" s="118"/>
      <c r="B704" s="119"/>
      <c r="C704" s="119"/>
      <c r="D704" s="119"/>
      <c r="E704" s="119"/>
      <c r="F704" s="119"/>
      <c r="G704" s="119"/>
      <c r="H704" s="119"/>
      <c r="I704" s="116"/>
      <c r="J704" s="116"/>
      <c r="K704" s="116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  <c r="AA704" s="79"/>
      <c r="AB704" s="79"/>
      <c r="AC704" s="79"/>
      <c r="AD704" s="79"/>
      <c r="AE704" s="79"/>
      <c r="AF704" s="79"/>
      <c r="AG704" s="79"/>
      <c r="AH704" s="79"/>
      <c r="AI704" s="79"/>
      <c r="AJ704" s="79"/>
      <c r="AK704" s="79"/>
      <c r="AL704" s="79"/>
      <c r="AM704" s="79"/>
      <c r="AN704" s="79"/>
      <c r="AO704" s="79"/>
      <c r="AP704" s="79"/>
      <c r="AQ704" s="79"/>
      <c r="AR704" s="79"/>
      <c r="AS704" s="79"/>
      <c r="AT704" s="79"/>
      <c r="AU704" s="79"/>
      <c r="AV704" s="79"/>
    </row>
    <row r="705" spans="1:48" s="80" customFormat="1" ht="18">
      <c r="A705" s="118"/>
      <c r="B705" s="119"/>
      <c r="C705" s="119"/>
      <c r="D705" s="119"/>
      <c r="E705" s="119"/>
      <c r="F705" s="119"/>
      <c r="G705" s="119"/>
      <c r="H705" s="119"/>
      <c r="I705" s="116"/>
      <c r="J705" s="116"/>
      <c r="K705" s="116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9"/>
      <c r="AB705" s="79"/>
      <c r="AC705" s="79"/>
      <c r="AD705" s="79"/>
      <c r="AE705" s="79"/>
      <c r="AF705" s="79"/>
      <c r="AG705" s="79"/>
      <c r="AH705" s="79"/>
      <c r="AI705" s="79"/>
      <c r="AJ705" s="79"/>
      <c r="AK705" s="79"/>
      <c r="AL705" s="79"/>
      <c r="AM705" s="79"/>
      <c r="AN705" s="79"/>
      <c r="AO705" s="79"/>
      <c r="AP705" s="79"/>
      <c r="AQ705" s="79"/>
      <c r="AR705" s="79"/>
      <c r="AS705" s="79"/>
      <c r="AT705" s="79"/>
      <c r="AU705" s="79"/>
      <c r="AV705" s="79"/>
    </row>
    <row r="706" spans="1:48" s="80" customFormat="1" ht="18">
      <c r="A706" s="118"/>
      <c r="B706" s="119"/>
      <c r="C706" s="119"/>
      <c r="D706" s="119"/>
      <c r="E706" s="119"/>
      <c r="F706" s="119"/>
      <c r="G706" s="119"/>
      <c r="H706" s="119"/>
      <c r="I706" s="116"/>
      <c r="J706" s="116"/>
      <c r="K706" s="116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  <c r="AA706" s="79"/>
      <c r="AB706" s="79"/>
      <c r="AC706" s="79"/>
      <c r="AD706" s="79"/>
      <c r="AE706" s="79"/>
      <c r="AF706" s="79"/>
      <c r="AG706" s="79"/>
      <c r="AH706" s="79"/>
      <c r="AI706" s="79"/>
      <c r="AJ706" s="79"/>
      <c r="AK706" s="79"/>
      <c r="AL706" s="79"/>
      <c r="AM706" s="79"/>
      <c r="AN706" s="79"/>
      <c r="AO706" s="79"/>
      <c r="AP706" s="79"/>
      <c r="AQ706" s="79"/>
      <c r="AR706" s="79"/>
      <c r="AS706" s="79"/>
      <c r="AT706" s="79"/>
      <c r="AU706" s="79"/>
      <c r="AV706" s="79"/>
    </row>
    <row r="707" spans="1:48" s="80" customFormat="1" ht="18">
      <c r="A707" s="118"/>
      <c r="B707" s="119"/>
      <c r="C707" s="119"/>
      <c r="D707" s="119"/>
      <c r="E707" s="119"/>
      <c r="F707" s="119"/>
      <c r="G707" s="119"/>
      <c r="H707" s="119"/>
      <c r="I707" s="116"/>
      <c r="J707" s="116"/>
      <c r="K707" s="116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  <c r="AA707" s="79"/>
      <c r="AB707" s="79"/>
      <c r="AC707" s="79"/>
      <c r="AD707" s="79"/>
      <c r="AE707" s="79"/>
      <c r="AF707" s="79"/>
      <c r="AG707" s="79"/>
      <c r="AH707" s="79"/>
      <c r="AI707" s="79"/>
      <c r="AJ707" s="79"/>
      <c r="AK707" s="79"/>
      <c r="AL707" s="79"/>
      <c r="AM707" s="79"/>
      <c r="AN707" s="79"/>
      <c r="AO707" s="79"/>
      <c r="AP707" s="79"/>
      <c r="AQ707" s="79"/>
      <c r="AR707" s="79"/>
      <c r="AS707" s="79"/>
      <c r="AT707" s="79"/>
      <c r="AU707" s="79"/>
      <c r="AV707" s="79"/>
    </row>
    <row r="708" spans="1:48" s="80" customFormat="1" ht="18">
      <c r="A708" s="118"/>
      <c r="B708" s="119"/>
      <c r="C708" s="119"/>
      <c r="D708" s="119"/>
      <c r="E708" s="119"/>
      <c r="F708" s="119"/>
      <c r="G708" s="119"/>
      <c r="H708" s="119"/>
      <c r="I708" s="116"/>
      <c r="J708" s="116"/>
      <c r="K708" s="116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  <c r="AJ708" s="79"/>
      <c r="AK708" s="79"/>
      <c r="AL708" s="79"/>
      <c r="AM708" s="79"/>
      <c r="AN708" s="79"/>
      <c r="AO708" s="79"/>
      <c r="AP708" s="79"/>
      <c r="AQ708" s="79"/>
      <c r="AR708" s="79"/>
      <c r="AS708" s="79"/>
      <c r="AT708" s="79"/>
      <c r="AU708" s="79"/>
      <c r="AV708" s="79"/>
    </row>
    <row r="709" spans="1:48" s="80" customFormat="1" ht="18">
      <c r="A709" s="118"/>
      <c r="B709" s="119"/>
      <c r="C709" s="119"/>
      <c r="D709" s="119"/>
      <c r="E709" s="119"/>
      <c r="F709" s="119"/>
      <c r="G709" s="119"/>
      <c r="H709" s="119"/>
      <c r="I709" s="116"/>
      <c r="J709" s="116"/>
      <c r="K709" s="116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  <c r="AA709" s="79"/>
      <c r="AB709" s="79"/>
      <c r="AC709" s="79"/>
      <c r="AD709" s="79"/>
      <c r="AE709" s="79"/>
      <c r="AF709" s="79"/>
      <c r="AG709" s="79"/>
      <c r="AH709" s="79"/>
      <c r="AI709" s="79"/>
      <c r="AJ709" s="79"/>
      <c r="AK709" s="79"/>
      <c r="AL709" s="79"/>
      <c r="AM709" s="79"/>
      <c r="AN709" s="79"/>
      <c r="AO709" s="79"/>
      <c r="AP709" s="79"/>
      <c r="AQ709" s="79"/>
      <c r="AR709" s="79"/>
      <c r="AS709" s="79"/>
      <c r="AT709" s="79"/>
      <c r="AU709" s="79"/>
      <c r="AV709" s="79"/>
    </row>
    <row r="710" spans="1:48" s="80" customFormat="1" ht="18">
      <c r="A710" s="118"/>
      <c r="B710" s="119"/>
      <c r="C710" s="119"/>
      <c r="D710" s="119"/>
      <c r="E710" s="119"/>
      <c r="F710" s="119"/>
      <c r="G710" s="119"/>
      <c r="H710" s="119"/>
      <c r="I710" s="116"/>
      <c r="J710" s="116"/>
      <c r="K710" s="116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  <c r="AA710" s="79"/>
      <c r="AB710" s="79"/>
      <c r="AC710" s="79"/>
      <c r="AD710" s="79"/>
      <c r="AE710" s="79"/>
      <c r="AF710" s="79"/>
      <c r="AG710" s="79"/>
      <c r="AH710" s="79"/>
      <c r="AI710" s="79"/>
      <c r="AJ710" s="79"/>
      <c r="AK710" s="79"/>
      <c r="AL710" s="79"/>
      <c r="AM710" s="79"/>
      <c r="AN710" s="79"/>
      <c r="AO710" s="79"/>
      <c r="AP710" s="79"/>
      <c r="AQ710" s="79"/>
      <c r="AR710" s="79"/>
      <c r="AS710" s="79"/>
      <c r="AT710" s="79"/>
      <c r="AU710" s="79"/>
      <c r="AV710" s="79"/>
    </row>
    <row r="711" spans="1:48" s="80" customFormat="1" ht="18">
      <c r="A711" s="118"/>
      <c r="B711" s="119"/>
      <c r="C711" s="119"/>
      <c r="D711" s="119"/>
      <c r="E711" s="119"/>
      <c r="F711" s="119"/>
      <c r="G711" s="119"/>
      <c r="H711" s="119"/>
      <c r="I711" s="116"/>
      <c r="J711" s="116"/>
      <c r="K711" s="116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  <c r="AA711" s="79"/>
      <c r="AB711" s="79"/>
      <c r="AC711" s="79"/>
      <c r="AD711" s="79"/>
      <c r="AE711" s="79"/>
      <c r="AF711" s="79"/>
      <c r="AG711" s="79"/>
      <c r="AH711" s="79"/>
      <c r="AI711" s="79"/>
      <c r="AJ711" s="79"/>
      <c r="AK711" s="79"/>
      <c r="AL711" s="79"/>
      <c r="AM711" s="79"/>
      <c r="AN711" s="79"/>
      <c r="AO711" s="79"/>
      <c r="AP711" s="79"/>
      <c r="AQ711" s="79"/>
      <c r="AR711" s="79"/>
      <c r="AS711" s="79"/>
      <c r="AT711" s="79"/>
      <c r="AU711" s="79"/>
      <c r="AV711" s="79"/>
    </row>
    <row r="712" spans="1:48" s="80" customFormat="1" ht="18">
      <c r="A712" s="118"/>
      <c r="B712" s="119"/>
      <c r="C712" s="119"/>
      <c r="D712" s="119"/>
      <c r="E712" s="119"/>
      <c r="F712" s="119"/>
      <c r="G712" s="119"/>
      <c r="H712" s="119"/>
      <c r="I712" s="116"/>
      <c r="J712" s="116"/>
      <c r="K712" s="116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  <c r="AA712" s="79"/>
      <c r="AB712" s="79"/>
      <c r="AC712" s="79"/>
      <c r="AD712" s="79"/>
      <c r="AE712" s="79"/>
      <c r="AF712" s="79"/>
      <c r="AG712" s="79"/>
      <c r="AH712" s="79"/>
      <c r="AI712" s="79"/>
      <c r="AJ712" s="79"/>
      <c r="AK712" s="79"/>
      <c r="AL712" s="79"/>
      <c r="AM712" s="79"/>
      <c r="AN712" s="79"/>
      <c r="AO712" s="79"/>
      <c r="AP712" s="79"/>
      <c r="AQ712" s="79"/>
      <c r="AR712" s="79"/>
      <c r="AS712" s="79"/>
      <c r="AT712" s="79"/>
      <c r="AU712" s="79"/>
      <c r="AV712" s="79"/>
    </row>
    <row r="713" spans="1:48" s="80" customFormat="1" ht="18">
      <c r="A713" s="118"/>
      <c r="B713" s="119"/>
      <c r="C713" s="119"/>
      <c r="D713" s="119"/>
      <c r="E713" s="119"/>
      <c r="F713" s="119"/>
      <c r="G713" s="119"/>
      <c r="H713" s="119"/>
      <c r="I713" s="116"/>
      <c r="J713" s="116"/>
      <c r="K713" s="116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  <c r="AA713" s="79"/>
      <c r="AB713" s="79"/>
      <c r="AC713" s="79"/>
      <c r="AD713" s="79"/>
      <c r="AE713" s="79"/>
      <c r="AF713" s="79"/>
      <c r="AG713" s="79"/>
      <c r="AH713" s="79"/>
      <c r="AI713" s="79"/>
      <c r="AJ713" s="79"/>
      <c r="AK713" s="79"/>
      <c r="AL713" s="79"/>
      <c r="AM713" s="79"/>
      <c r="AN713" s="79"/>
      <c r="AO713" s="79"/>
      <c r="AP713" s="79"/>
      <c r="AQ713" s="79"/>
      <c r="AR713" s="79"/>
      <c r="AS713" s="79"/>
      <c r="AT713" s="79"/>
      <c r="AU713" s="79"/>
      <c r="AV713" s="79"/>
    </row>
    <row r="714" spans="1:48" s="80" customFormat="1" ht="18">
      <c r="A714" s="118"/>
      <c r="B714" s="119"/>
      <c r="C714" s="119"/>
      <c r="D714" s="119"/>
      <c r="E714" s="119"/>
      <c r="F714" s="119"/>
      <c r="G714" s="119"/>
      <c r="H714" s="119"/>
      <c r="I714" s="116"/>
      <c r="J714" s="116"/>
      <c r="K714" s="116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  <c r="AJ714" s="79"/>
      <c r="AK714" s="79"/>
      <c r="AL714" s="79"/>
      <c r="AM714" s="79"/>
      <c r="AN714" s="79"/>
      <c r="AO714" s="79"/>
      <c r="AP714" s="79"/>
      <c r="AQ714" s="79"/>
      <c r="AR714" s="79"/>
      <c r="AS714" s="79"/>
      <c r="AT714" s="79"/>
      <c r="AU714" s="79"/>
      <c r="AV714" s="79"/>
    </row>
    <row r="715" spans="1:48" s="80" customFormat="1" ht="18">
      <c r="A715" s="118"/>
      <c r="B715" s="119"/>
      <c r="C715" s="119"/>
      <c r="D715" s="119"/>
      <c r="E715" s="119"/>
      <c r="F715" s="119"/>
      <c r="G715" s="119"/>
      <c r="H715" s="119"/>
      <c r="I715" s="116"/>
      <c r="J715" s="116"/>
      <c r="K715" s="116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  <c r="AA715" s="79"/>
      <c r="AB715" s="79"/>
      <c r="AC715" s="79"/>
      <c r="AD715" s="79"/>
      <c r="AE715" s="79"/>
      <c r="AF715" s="79"/>
      <c r="AG715" s="79"/>
      <c r="AH715" s="79"/>
      <c r="AI715" s="79"/>
      <c r="AJ715" s="79"/>
      <c r="AK715" s="79"/>
      <c r="AL715" s="79"/>
      <c r="AM715" s="79"/>
      <c r="AN715" s="79"/>
      <c r="AO715" s="79"/>
      <c r="AP715" s="79"/>
      <c r="AQ715" s="79"/>
      <c r="AR715" s="79"/>
      <c r="AS715" s="79"/>
      <c r="AT715" s="79"/>
      <c r="AU715" s="79"/>
      <c r="AV715" s="79"/>
    </row>
    <row r="716" spans="1:48" s="80" customFormat="1" ht="18">
      <c r="A716" s="118"/>
      <c r="B716" s="119"/>
      <c r="C716" s="119"/>
      <c r="D716" s="119"/>
      <c r="E716" s="119"/>
      <c r="F716" s="119"/>
      <c r="G716" s="119"/>
      <c r="H716" s="119"/>
      <c r="I716" s="116"/>
      <c r="J716" s="116"/>
      <c r="K716" s="116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  <c r="AA716" s="79"/>
      <c r="AB716" s="79"/>
      <c r="AC716" s="79"/>
      <c r="AD716" s="79"/>
      <c r="AE716" s="79"/>
      <c r="AF716" s="79"/>
      <c r="AG716" s="79"/>
      <c r="AH716" s="79"/>
      <c r="AI716" s="79"/>
      <c r="AJ716" s="79"/>
      <c r="AK716" s="79"/>
      <c r="AL716" s="79"/>
      <c r="AM716" s="79"/>
      <c r="AN716" s="79"/>
      <c r="AO716" s="79"/>
      <c r="AP716" s="79"/>
      <c r="AQ716" s="79"/>
      <c r="AR716" s="79"/>
      <c r="AS716" s="79"/>
      <c r="AT716" s="79"/>
      <c r="AU716" s="79"/>
      <c r="AV716" s="79"/>
    </row>
    <row r="717" spans="1:48" s="80" customFormat="1" ht="18">
      <c r="A717" s="118"/>
      <c r="B717" s="119"/>
      <c r="C717" s="119"/>
      <c r="D717" s="119"/>
      <c r="E717" s="119"/>
      <c r="F717" s="119"/>
      <c r="G717" s="119"/>
      <c r="H717" s="119"/>
      <c r="I717" s="116"/>
      <c r="J717" s="116"/>
      <c r="K717" s="116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  <c r="AA717" s="79"/>
      <c r="AB717" s="79"/>
      <c r="AC717" s="79"/>
      <c r="AD717" s="79"/>
      <c r="AE717" s="79"/>
      <c r="AF717" s="79"/>
      <c r="AG717" s="79"/>
      <c r="AH717" s="79"/>
      <c r="AI717" s="79"/>
      <c r="AJ717" s="79"/>
      <c r="AK717" s="79"/>
      <c r="AL717" s="79"/>
      <c r="AM717" s="79"/>
      <c r="AN717" s="79"/>
      <c r="AO717" s="79"/>
      <c r="AP717" s="79"/>
      <c r="AQ717" s="79"/>
      <c r="AR717" s="79"/>
      <c r="AS717" s="79"/>
      <c r="AT717" s="79"/>
      <c r="AU717" s="79"/>
      <c r="AV717" s="79"/>
    </row>
    <row r="718" spans="1:48" s="80" customFormat="1" ht="18">
      <c r="A718" s="118"/>
      <c r="B718" s="119"/>
      <c r="C718" s="119"/>
      <c r="D718" s="119"/>
      <c r="E718" s="119"/>
      <c r="F718" s="119"/>
      <c r="G718" s="119"/>
      <c r="H718" s="119"/>
      <c r="I718" s="116"/>
      <c r="J718" s="116"/>
      <c r="K718" s="116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  <c r="AA718" s="79"/>
      <c r="AB718" s="79"/>
      <c r="AC718" s="79"/>
      <c r="AD718" s="79"/>
      <c r="AE718" s="79"/>
      <c r="AF718" s="79"/>
      <c r="AG718" s="79"/>
      <c r="AH718" s="79"/>
      <c r="AI718" s="79"/>
      <c r="AJ718" s="79"/>
      <c r="AK718" s="79"/>
      <c r="AL718" s="79"/>
      <c r="AM718" s="79"/>
      <c r="AN718" s="79"/>
      <c r="AO718" s="79"/>
      <c r="AP718" s="79"/>
      <c r="AQ718" s="79"/>
      <c r="AR718" s="79"/>
      <c r="AS718" s="79"/>
      <c r="AT718" s="79"/>
      <c r="AU718" s="79"/>
      <c r="AV718" s="79"/>
    </row>
    <row r="719" spans="1:48" s="80" customFormat="1" ht="18">
      <c r="A719" s="118"/>
      <c r="B719" s="119"/>
      <c r="C719" s="119"/>
      <c r="D719" s="119"/>
      <c r="E719" s="119"/>
      <c r="F719" s="119"/>
      <c r="G719" s="119"/>
      <c r="H719" s="119"/>
      <c r="I719" s="116"/>
      <c r="J719" s="116"/>
      <c r="K719" s="116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  <c r="AJ719" s="79"/>
      <c r="AK719" s="79"/>
      <c r="AL719" s="79"/>
      <c r="AM719" s="79"/>
      <c r="AN719" s="79"/>
      <c r="AO719" s="79"/>
      <c r="AP719" s="79"/>
      <c r="AQ719" s="79"/>
      <c r="AR719" s="79"/>
      <c r="AS719" s="79"/>
      <c r="AT719" s="79"/>
      <c r="AU719" s="79"/>
      <c r="AV719" s="79"/>
    </row>
    <row r="720" spans="1:48" s="80" customFormat="1" ht="18">
      <c r="A720" s="118"/>
      <c r="B720" s="119"/>
      <c r="C720" s="119"/>
      <c r="D720" s="119"/>
      <c r="E720" s="119"/>
      <c r="F720" s="119"/>
      <c r="G720" s="119"/>
      <c r="H720" s="119"/>
      <c r="I720" s="116"/>
      <c r="J720" s="116"/>
      <c r="K720" s="116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  <c r="AA720" s="79"/>
      <c r="AB720" s="79"/>
      <c r="AC720" s="79"/>
      <c r="AD720" s="79"/>
      <c r="AE720" s="79"/>
      <c r="AF720" s="79"/>
      <c r="AG720" s="79"/>
      <c r="AH720" s="79"/>
      <c r="AI720" s="79"/>
      <c r="AJ720" s="79"/>
      <c r="AK720" s="79"/>
      <c r="AL720" s="79"/>
      <c r="AM720" s="79"/>
      <c r="AN720" s="79"/>
      <c r="AO720" s="79"/>
      <c r="AP720" s="79"/>
      <c r="AQ720" s="79"/>
      <c r="AR720" s="79"/>
      <c r="AS720" s="79"/>
      <c r="AT720" s="79"/>
      <c r="AU720" s="79"/>
      <c r="AV720" s="79"/>
    </row>
    <row r="721" spans="1:48" s="80" customFormat="1" ht="18">
      <c r="A721" s="118"/>
      <c r="B721" s="119"/>
      <c r="C721" s="119"/>
      <c r="D721" s="119"/>
      <c r="E721" s="119"/>
      <c r="F721" s="119"/>
      <c r="G721" s="119"/>
      <c r="H721" s="119"/>
      <c r="I721" s="116"/>
      <c r="J721" s="116"/>
      <c r="K721" s="116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  <c r="AA721" s="79"/>
      <c r="AB721" s="79"/>
      <c r="AC721" s="79"/>
      <c r="AD721" s="79"/>
      <c r="AE721" s="79"/>
      <c r="AF721" s="79"/>
      <c r="AG721" s="79"/>
      <c r="AH721" s="79"/>
      <c r="AI721" s="79"/>
      <c r="AJ721" s="79"/>
      <c r="AK721" s="79"/>
      <c r="AL721" s="79"/>
      <c r="AM721" s="79"/>
      <c r="AN721" s="79"/>
      <c r="AO721" s="79"/>
      <c r="AP721" s="79"/>
      <c r="AQ721" s="79"/>
      <c r="AR721" s="79"/>
      <c r="AS721" s="79"/>
      <c r="AT721" s="79"/>
      <c r="AU721" s="79"/>
      <c r="AV721" s="79"/>
    </row>
    <row r="722" spans="1:48" s="80" customFormat="1" ht="18">
      <c r="A722" s="118"/>
      <c r="B722" s="119"/>
      <c r="C722" s="119"/>
      <c r="D722" s="119"/>
      <c r="E722" s="119"/>
      <c r="F722" s="119"/>
      <c r="G722" s="119"/>
      <c r="H722" s="119"/>
      <c r="I722" s="116"/>
      <c r="J722" s="116"/>
      <c r="K722" s="116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  <c r="AA722" s="79"/>
      <c r="AB722" s="79"/>
      <c r="AC722" s="79"/>
      <c r="AD722" s="79"/>
      <c r="AE722" s="79"/>
      <c r="AF722" s="79"/>
      <c r="AG722" s="79"/>
      <c r="AH722" s="79"/>
      <c r="AI722" s="79"/>
      <c r="AJ722" s="79"/>
      <c r="AK722" s="79"/>
      <c r="AL722" s="79"/>
      <c r="AM722" s="79"/>
      <c r="AN722" s="79"/>
      <c r="AO722" s="79"/>
      <c r="AP722" s="79"/>
      <c r="AQ722" s="79"/>
      <c r="AR722" s="79"/>
      <c r="AS722" s="79"/>
      <c r="AT722" s="79"/>
      <c r="AU722" s="79"/>
      <c r="AV722" s="79"/>
    </row>
    <row r="723" spans="1:48" s="80" customFormat="1" ht="18">
      <c r="A723" s="118"/>
      <c r="B723" s="119"/>
      <c r="C723" s="119"/>
      <c r="D723" s="119"/>
      <c r="E723" s="119"/>
      <c r="F723" s="119"/>
      <c r="G723" s="119"/>
      <c r="H723" s="119"/>
      <c r="I723" s="116"/>
      <c r="J723" s="116"/>
      <c r="K723" s="116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  <c r="AA723" s="79"/>
      <c r="AB723" s="79"/>
      <c r="AC723" s="79"/>
      <c r="AD723" s="79"/>
      <c r="AE723" s="79"/>
      <c r="AF723" s="79"/>
      <c r="AG723" s="79"/>
      <c r="AH723" s="79"/>
      <c r="AI723" s="79"/>
      <c r="AJ723" s="79"/>
      <c r="AK723" s="79"/>
      <c r="AL723" s="79"/>
      <c r="AM723" s="79"/>
      <c r="AN723" s="79"/>
      <c r="AO723" s="79"/>
      <c r="AP723" s="79"/>
      <c r="AQ723" s="79"/>
      <c r="AR723" s="79"/>
      <c r="AS723" s="79"/>
      <c r="AT723" s="79"/>
      <c r="AU723" s="79"/>
      <c r="AV723" s="79"/>
    </row>
    <row r="724" spans="1:48" s="80" customFormat="1" ht="18">
      <c r="A724" s="118"/>
      <c r="B724" s="119"/>
      <c r="C724" s="119"/>
      <c r="D724" s="119"/>
      <c r="E724" s="119"/>
      <c r="F724" s="119"/>
      <c r="G724" s="119"/>
      <c r="H724" s="119"/>
      <c r="I724" s="116"/>
      <c r="J724" s="116"/>
      <c r="K724" s="116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  <c r="AJ724" s="79"/>
      <c r="AK724" s="79"/>
      <c r="AL724" s="79"/>
      <c r="AM724" s="79"/>
      <c r="AN724" s="79"/>
      <c r="AO724" s="79"/>
      <c r="AP724" s="79"/>
      <c r="AQ724" s="79"/>
      <c r="AR724" s="79"/>
      <c r="AS724" s="79"/>
      <c r="AT724" s="79"/>
      <c r="AU724" s="79"/>
      <c r="AV724" s="79"/>
    </row>
    <row r="725" spans="1:48" s="80" customFormat="1" ht="18">
      <c r="A725" s="118"/>
      <c r="B725" s="119"/>
      <c r="C725" s="119"/>
      <c r="D725" s="119"/>
      <c r="E725" s="119"/>
      <c r="F725" s="119"/>
      <c r="G725" s="119"/>
      <c r="H725" s="119"/>
      <c r="I725" s="116"/>
      <c r="J725" s="116"/>
      <c r="K725" s="116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  <c r="AA725" s="79"/>
      <c r="AB725" s="79"/>
      <c r="AC725" s="79"/>
      <c r="AD725" s="79"/>
      <c r="AE725" s="79"/>
      <c r="AF725" s="79"/>
      <c r="AG725" s="79"/>
      <c r="AH725" s="79"/>
      <c r="AI725" s="79"/>
      <c r="AJ725" s="79"/>
      <c r="AK725" s="79"/>
      <c r="AL725" s="79"/>
      <c r="AM725" s="79"/>
      <c r="AN725" s="79"/>
      <c r="AO725" s="79"/>
      <c r="AP725" s="79"/>
      <c r="AQ725" s="79"/>
      <c r="AR725" s="79"/>
      <c r="AS725" s="79"/>
      <c r="AT725" s="79"/>
      <c r="AU725" s="79"/>
      <c r="AV725" s="79"/>
    </row>
    <row r="726" spans="1:48" s="80" customFormat="1" ht="18">
      <c r="A726" s="118"/>
      <c r="B726" s="119"/>
      <c r="C726" s="119"/>
      <c r="D726" s="119"/>
      <c r="E726" s="119"/>
      <c r="F726" s="119"/>
      <c r="G726" s="119"/>
      <c r="H726" s="119"/>
      <c r="I726" s="116"/>
      <c r="J726" s="116"/>
      <c r="K726" s="116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  <c r="AA726" s="79"/>
      <c r="AB726" s="79"/>
      <c r="AC726" s="79"/>
      <c r="AD726" s="79"/>
      <c r="AE726" s="79"/>
      <c r="AF726" s="79"/>
      <c r="AG726" s="79"/>
      <c r="AH726" s="79"/>
      <c r="AI726" s="79"/>
      <c r="AJ726" s="79"/>
      <c r="AK726" s="79"/>
      <c r="AL726" s="79"/>
      <c r="AM726" s="79"/>
      <c r="AN726" s="79"/>
      <c r="AO726" s="79"/>
      <c r="AP726" s="79"/>
      <c r="AQ726" s="79"/>
      <c r="AR726" s="79"/>
      <c r="AS726" s="79"/>
      <c r="AT726" s="79"/>
      <c r="AU726" s="79"/>
      <c r="AV726" s="79"/>
    </row>
    <row r="727" spans="1:48" s="80" customFormat="1" ht="18">
      <c r="A727" s="118"/>
      <c r="B727" s="119"/>
      <c r="C727" s="119"/>
      <c r="D727" s="119"/>
      <c r="E727" s="119"/>
      <c r="F727" s="119"/>
      <c r="G727" s="119"/>
      <c r="H727" s="119"/>
      <c r="I727" s="116"/>
      <c r="J727" s="116"/>
      <c r="K727" s="116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  <c r="AA727" s="79"/>
      <c r="AB727" s="79"/>
      <c r="AC727" s="79"/>
      <c r="AD727" s="79"/>
      <c r="AE727" s="79"/>
      <c r="AF727" s="79"/>
      <c r="AG727" s="79"/>
      <c r="AH727" s="79"/>
      <c r="AI727" s="79"/>
      <c r="AJ727" s="79"/>
      <c r="AK727" s="79"/>
      <c r="AL727" s="79"/>
      <c r="AM727" s="79"/>
      <c r="AN727" s="79"/>
      <c r="AO727" s="79"/>
      <c r="AP727" s="79"/>
      <c r="AQ727" s="79"/>
      <c r="AR727" s="79"/>
      <c r="AS727" s="79"/>
      <c r="AT727" s="79"/>
      <c r="AU727" s="79"/>
      <c r="AV727" s="79"/>
    </row>
    <row r="728" spans="1:48" s="80" customFormat="1" ht="18">
      <c r="A728" s="118"/>
      <c r="B728" s="119"/>
      <c r="C728" s="119"/>
      <c r="D728" s="119"/>
      <c r="E728" s="119"/>
      <c r="F728" s="119"/>
      <c r="G728" s="119"/>
      <c r="H728" s="119"/>
      <c r="I728" s="116"/>
      <c r="J728" s="116"/>
      <c r="K728" s="116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  <c r="AA728" s="79"/>
      <c r="AB728" s="79"/>
      <c r="AC728" s="79"/>
      <c r="AD728" s="79"/>
      <c r="AE728" s="79"/>
      <c r="AF728" s="79"/>
      <c r="AG728" s="79"/>
      <c r="AH728" s="79"/>
      <c r="AI728" s="79"/>
      <c r="AJ728" s="79"/>
      <c r="AK728" s="79"/>
      <c r="AL728" s="79"/>
      <c r="AM728" s="79"/>
      <c r="AN728" s="79"/>
      <c r="AO728" s="79"/>
      <c r="AP728" s="79"/>
      <c r="AQ728" s="79"/>
      <c r="AR728" s="79"/>
      <c r="AS728" s="79"/>
      <c r="AT728" s="79"/>
      <c r="AU728" s="79"/>
      <c r="AV728" s="79"/>
    </row>
    <row r="729" spans="1:48" s="80" customFormat="1" ht="18">
      <c r="A729" s="118"/>
      <c r="B729" s="119"/>
      <c r="C729" s="119"/>
      <c r="D729" s="119"/>
      <c r="E729" s="119"/>
      <c r="F729" s="119"/>
      <c r="G729" s="119"/>
      <c r="H729" s="119"/>
      <c r="I729" s="116"/>
      <c r="J729" s="116"/>
      <c r="K729" s="116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  <c r="AJ729" s="79"/>
      <c r="AK729" s="79"/>
      <c r="AL729" s="79"/>
      <c r="AM729" s="79"/>
      <c r="AN729" s="79"/>
      <c r="AO729" s="79"/>
      <c r="AP729" s="79"/>
      <c r="AQ729" s="79"/>
      <c r="AR729" s="79"/>
      <c r="AS729" s="79"/>
      <c r="AT729" s="79"/>
      <c r="AU729" s="79"/>
      <c r="AV729" s="79"/>
    </row>
    <row r="730" spans="1:48" s="80" customFormat="1" ht="18">
      <c r="A730" s="118"/>
      <c r="B730" s="119"/>
      <c r="C730" s="119"/>
      <c r="D730" s="119"/>
      <c r="E730" s="119"/>
      <c r="F730" s="119"/>
      <c r="G730" s="119"/>
      <c r="H730" s="119"/>
      <c r="I730" s="116"/>
      <c r="J730" s="116"/>
      <c r="K730" s="116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  <c r="AA730" s="79"/>
      <c r="AB730" s="79"/>
      <c r="AC730" s="79"/>
      <c r="AD730" s="79"/>
      <c r="AE730" s="79"/>
      <c r="AF730" s="79"/>
      <c r="AG730" s="79"/>
      <c r="AH730" s="79"/>
      <c r="AI730" s="79"/>
      <c r="AJ730" s="79"/>
      <c r="AK730" s="79"/>
      <c r="AL730" s="79"/>
      <c r="AM730" s="79"/>
      <c r="AN730" s="79"/>
      <c r="AO730" s="79"/>
      <c r="AP730" s="79"/>
      <c r="AQ730" s="79"/>
      <c r="AR730" s="79"/>
      <c r="AS730" s="79"/>
      <c r="AT730" s="79"/>
      <c r="AU730" s="79"/>
      <c r="AV730" s="79"/>
    </row>
    <row r="731" spans="1:48" s="80" customFormat="1" ht="18">
      <c r="A731" s="118"/>
      <c r="B731" s="119"/>
      <c r="C731" s="119"/>
      <c r="D731" s="119"/>
      <c r="E731" s="119"/>
      <c r="F731" s="119"/>
      <c r="G731" s="119"/>
      <c r="H731" s="119"/>
      <c r="I731" s="116"/>
      <c r="J731" s="116"/>
      <c r="K731" s="116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  <c r="AA731" s="79"/>
      <c r="AB731" s="79"/>
      <c r="AC731" s="79"/>
      <c r="AD731" s="79"/>
      <c r="AE731" s="79"/>
      <c r="AF731" s="79"/>
      <c r="AG731" s="79"/>
      <c r="AH731" s="79"/>
      <c r="AI731" s="79"/>
      <c r="AJ731" s="79"/>
      <c r="AK731" s="79"/>
      <c r="AL731" s="79"/>
      <c r="AM731" s="79"/>
      <c r="AN731" s="79"/>
      <c r="AO731" s="79"/>
      <c r="AP731" s="79"/>
      <c r="AQ731" s="79"/>
      <c r="AR731" s="79"/>
      <c r="AS731" s="79"/>
      <c r="AT731" s="79"/>
      <c r="AU731" s="79"/>
      <c r="AV731" s="79"/>
    </row>
    <row r="732" spans="1:48" s="80" customFormat="1" ht="18">
      <c r="A732" s="118"/>
      <c r="B732" s="119"/>
      <c r="C732" s="119"/>
      <c r="D732" s="119"/>
      <c r="E732" s="119"/>
      <c r="F732" s="119"/>
      <c r="G732" s="119"/>
      <c r="H732" s="119"/>
      <c r="I732" s="116"/>
      <c r="J732" s="116"/>
      <c r="K732" s="116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  <c r="AA732" s="79"/>
      <c r="AB732" s="79"/>
      <c r="AC732" s="79"/>
      <c r="AD732" s="79"/>
      <c r="AE732" s="79"/>
      <c r="AF732" s="79"/>
      <c r="AG732" s="79"/>
      <c r="AH732" s="79"/>
      <c r="AI732" s="79"/>
      <c r="AJ732" s="79"/>
      <c r="AK732" s="79"/>
      <c r="AL732" s="79"/>
      <c r="AM732" s="79"/>
      <c r="AN732" s="79"/>
      <c r="AO732" s="79"/>
      <c r="AP732" s="79"/>
      <c r="AQ732" s="79"/>
      <c r="AR732" s="79"/>
      <c r="AS732" s="79"/>
      <c r="AT732" s="79"/>
      <c r="AU732" s="79"/>
      <c r="AV732" s="79"/>
    </row>
    <row r="733" spans="1:48" s="80" customFormat="1" ht="18">
      <c r="A733" s="118"/>
      <c r="B733" s="119"/>
      <c r="C733" s="119"/>
      <c r="D733" s="119"/>
      <c r="E733" s="119"/>
      <c r="F733" s="119"/>
      <c r="G733" s="119"/>
      <c r="H733" s="119"/>
      <c r="I733" s="116"/>
      <c r="J733" s="116"/>
      <c r="K733" s="116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  <c r="AA733" s="79"/>
      <c r="AB733" s="79"/>
      <c r="AC733" s="79"/>
      <c r="AD733" s="79"/>
      <c r="AE733" s="79"/>
      <c r="AF733" s="79"/>
      <c r="AG733" s="79"/>
      <c r="AH733" s="79"/>
      <c r="AI733" s="79"/>
      <c r="AJ733" s="79"/>
      <c r="AK733" s="79"/>
      <c r="AL733" s="79"/>
      <c r="AM733" s="79"/>
      <c r="AN733" s="79"/>
      <c r="AO733" s="79"/>
      <c r="AP733" s="79"/>
      <c r="AQ733" s="79"/>
      <c r="AR733" s="79"/>
      <c r="AS733" s="79"/>
      <c r="AT733" s="79"/>
      <c r="AU733" s="79"/>
      <c r="AV733" s="79"/>
    </row>
    <row r="734" spans="1:48" s="80" customFormat="1" ht="18">
      <c r="A734" s="118"/>
      <c r="B734" s="119"/>
      <c r="C734" s="119"/>
      <c r="D734" s="119"/>
      <c r="E734" s="119"/>
      <c r="F734" s="119"/>
      <c r="G734" s="119"/>
      <c r="H734" s="119"/>
      <c r="I734" s="116"/>
      <c r="J734" s="116"/>
      <c r="K734" s="116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  <c r="AA734" s="79"/>
      <c r="AB734" s="79"/>
      <c r="AC734" s="79"/>
      <c r="AD734" s="79"/>
      <c r="AE734" s="79"/>
      <c r="AF734" s="79"/>
      <c r="AG734" s="79"/>
      <c r="AH734" s="79"/>
      <c r="AI734" s="79"/>
      <c r="AJ734" s="79"/>
      <c r="AK734" s="79"/>
      <c r="AL734" s="79"/>
      <c r="AM734" s="79"/>
      <c r="AN734" s="79"/>
      <c r="AO734" s="79"/>
      <c r="AP734" s="79"/>
      <c r="AQ734" s="79"/>
      <c r="AR734" s="79"/>
      <c r="AS734" s="79"/>
      <c r="AT734" s="79"/>
      <c r="AU734" s="79"/>
      <c r="AV734" s="79"/>
    </row>
    <row r="735" spans="1:48" s="80" customFormat="1" ht="18">
      <c r="A735" s="118"/>
      <c r="B735" s="119"/>
      <c r="C735" s="119"/>
      <c r="D735" s="119"/>
      <c r="E735" s="119"/>
      <c r="F735" s="119"/>
      <c r="G735" s="119"/>
      <c r="H735" s="119"/>
      <c r="I735" s="116"/>
      <c r="J735" s="116"/>
      <c r="K735" s="116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  <c r="AJ735" s="79"/>
      <c r="AK735" s="79"/>
      <c r="AL735" s="79"/>
      <c r="AM735" s="79"/>
      <c r="AN735" s="79"/>
      <c r="AO735" s="79"/>
      <c r="AP735" s="79"/>
      <c r="AQ735" s="79"/>
      <c r="AR735" s="79"/>
      <c r="AS735" s="79"/>
      <c r="AT735" s="79"/>
      <c r="AU735" s="79"/>
      <c r="AV735" s="79"/>
    </row>
    <row r="736" spans="1:48" s="80" customFormat="1" ht="18">
      <c r="A736" s="118"/>
      <c r="B736" s="119"/>
      <c r="C736" s="119"/>
      <c r="D736" s="119"/>
      <c r="E736" s="119"/>
      <c r="F736" s="119"/>
      <c r="G736" s="119"/>
      <c r="H736" s="119"/>
      <c r="I736" s="116"/>
      <c r="J736" s="116"/>
      <c r="K736" s="116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  <c r="AA736" s="79"/>
      <c r="AB736" s="79"/>
      <c r="AC736" s="79"/>
      <c r="AD736" s="79"/>
      <c r="AE736" s="79"/>
      <c r="AF736" s="79"/>
      <c r="AG736" s="79"/>
      <c r="AH736" s="79"/>
      <c r="AI736" s="79"/>
      <c r="AJ736" s="79"/>
      <c r="AK736" s="79"/>
      <c r="AL736" s="79"/>
      <c r="AM736" s="79"/>
      <c r="AN736" s="79"/>
      <c r="AO736" s="79"/>
      <c r="AP736" s="79"/>
      <c r="AQ736" s="79"/>
      <c r="AR736" s="79"/>
      <c r="AS736" s="79"/>
      <c r="AT736" s="79"/>
      <c r="AU736" s="79"/>
      <c r="AV736" s="79"/>
    </row>
    <row r="737" spans="1:48" s="80" customFormat="1" ht="18">
      <c r="A737" s="118"/>
      <c r="B737" s="119"/>
      <c r="C737" s="119"/>
      <c r="D737" s="119"/>
      <c r="E737" s="119"/>
      <c r="F737" s="119"/>
      <c r="G737" s="119"/>
      <c r="H737" s="119"/>
      <c r="I737" s="116"/>
      <c r="J737" s="116"/>
      <c r="K737" s="116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  <c r="AA737" s="79"/>
      <c r="AB737" s="79"/>
      <c r="AC737" s="79"/>
      <c r="AD737" s="79"/>
      <c r="AE737" s="79"/>
      <c r="AF737" s="79"/>
      <c r="AG737" s="79"/>
      <c r="AH737" s="79"/>
      <c r="AI737" s="79"/>
      <c r="AJ737" s="79"/>
      <c r="AK737" s="79"/>
      <c r="AL737" s="79"/>
      <c r="AM737" s="79"/>
      <c r="AN737" s="79"/>
      <c r="AO737" s="79"/>
      <c r="AP737" s="79"/>
      <c r="AQ737" s="79"/>
      <c r="AR737" s="79"/>
      <c r="AS737" s="79"/>
      <c r="AT737" s="79"/>
      <c r="AU737" s="79"/>
      <c r="AV737" s="79"/>
    </row>
    <row r="738" spans="1:48" s="80" customFormat="1" ht="18">
      <c r="A738" s="118"/>
      <c r="B738" s="119"/>
      <c r="C738" s="119"/>
      <c r="D738" s="119"/>
      <c r="E738" s="119"/>
      <c r="F738" s="119"/>
      <c r="G738" s="119"/>
      <c r="H738" s="119"/>
      <c r="I738" s="116"/>
      <c r="J738" s="116"/>
      <c r="K738" s="116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  <c r="AA738" s="79"/>
      <c r="AB738" s="79"/>
      <c r="AC738" s="79"/>
      <c r="AD738" s="79"/>
      <c r="AE738" s="79"/>
      <c r="AF738" s="79"/>
      <c r="AG738" s="79"/>
      <c r="AH738" s="79"/>
      <c r="AI738" s="79"/>
      <c r="AJ738" s="79"/>
      <c r="AK738" s="79"/>
      <c r="AL738" s="79"/>
      <c r="AM738" s="79"/>
      <c r="AN738" s="79"/>
      <c r="AO738" s="79"/>
      <c r="AP738" s="79"/>
      <c r="AQ738" s="79"/>
      <c r="AR738" s="79"/>
      <c r="AS738" s="79"/>
      <c r="AT738" s="79"/>
      <c r="AU738" s="79"/>
      <c r="AV738" s="79"/>
    </row>
    <row r="739" spans="1:48" s="80" customFormat="1" ht="18">
      <c r="A739" s="118"/>
      <c r="B739" s="119"/>
      <c r="C739" s="119"/>
      <c r="D739" s="119"/>
      <c r="E739" s="119"/>
      <c r="F739" s="119"/>
      <c r="G739" s="119"/>
      <c r="H739" s="119"/>
      <c r="I739" s="116"/>
      <c r="J739" s="116"/>
      <c r="K739" s="116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  <c r="AA739" s="79"/>
      <c r="AB739" s="79"/>
      <c r="AC739" s="79"/>
      <c r="AD739" s="79"/>
      <c r="AE739" s="79"/>
      <c r="AF739" s="79"/>
      <c r="AG739" s="79"/>
      <c r="AH739" s="79"/>
      <c r="AI739" s="79"/>
      <c r="AJ739" s="79"/>
      <c r="AK739" s="79"/>
      <c r="AL739" s="79"/>
      <c r="AM739" s="79"/>
      <c r="AN739" s="79"/>
      <c r="AO739" s="79"/>
      <c r="AP739" s="79"/>
      <c r="AQ739" s="79"/>
      <c r="AR739" s="79"/>
      <c r="AS739" s="79"/>
      <c r="AT739" s="79"/>
      <c r="AU739" s="79"/>
      <c r="AV739" s="79"/>
    </row>
    <row r="740" spans="1:48" s="80" customFormat="1" ht="18">
      <c r="A740" s="118"/>
      <c r="B740" s="119"/>
      <c r="C740" s="119"/>
      <c r="D740" s="119"/>
      <c r="E740" s="119"/>
      <c r="F740" s="119"/>
      <c r="G740" s="119"/>
      <c r="H740" s="119"/>
      <c r="I740" s="116"/>
      <c r="J740" s="116"/>
      <c r="K740" s="116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  <c r="AJ740" s="79"/>
      <c r="AK740" s="79"/>
      <c r="AL740" s="79"/>
      <c r="AM740" s="79"/>
      <c r="AN740" s="79"/>
      <c r="AO740" s="79"/>
      <c r="AP740" s="79"/>
      <c r="AQ740" s="79"/>
      <c r="AR740" s="79"/>
      <c r="AS740" s="79"/>
      <c r="AT740" s="79"/>
      <c r="AU740" s="79"/>
      <c r="AV740" s="79"/>
    </row>
    <row r="741" spans="1:48" s="80" customFormat="1" ht="18">
      <c r="A741" s="118"/>
      <c r="B741" s="119"/>
      <c r="C741" s="119"/>
      <c r="D741" s="119"/>
      <c r="E741" s="119"/>
      <c r="F741" s="119"/>
      <c r="G741" s="119"/>
      <c r="H741" s="119"/>
      <c r="I741" s="116"/>
      <c r="J741" s="116"/>
      <c r="K741" s="116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  <c r="AA741" s="79"/>
      <c r="AB741" s="79"/>
      <c r="AC741" s="79"/>
      <c r="AD741" s="79"/>
      <c r="AE741" s="79"/>
      <c r="AF741" s="79"/>
      <c r="AG741" s="79"/>
      <c r="AH741" s="79"/>
      <c r="AI741" s="79"/>
      <c r="AJ741" s="79"/>
      <c r="AK741" s="79"/>
      <c r="AL741" s="79"/>
      <c r="AM741" s="79"/>
      <c r="AN741" s="79"/>
      <c r="AO741" s="79"/>
      <c r="AP741" s="79"/>
      <c r="AQ741" s="79"/>
      <c r="AR741" s="79"/>
      <c r="AS741" s="79"/>
      <c r="AT741" s="79"/>
      <c r="AU741" s="79"/>
      <c r="AV741" s="79"/>
    </row>
    <row r="742" spans="1:48" s="80" customFormat="1" ht="18">
      <c r="A742" s="118"/>
      <c r="B742" s="119"/>
      <c r="C742" s="119"/>
      <c r="D742" s="119"/>
      <c r="E742" s="119"/>
      <c r="F742" s="119"/>
      <c r="G742" s="119"/>
      <c r="H742" s="119"/>
      <c r="I742" s="116"/>
      <c r="J742" s="116"/>
      <c r="K742" s="116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  <c r="AA742" s="79"/>
      <c r="AB742" s="79"/>
      <c r="AC742" s="79"/>
      <c r="AD742" s="79"/>
      <c r="AE742" s="79"/>
      <c r="AF742" s="79"/>
      <c r="AG742" s="79"/>
      <c r="AH742" s="79"/>
      <c r="AI742" s="79"/>
      <c r="AJ742" s="79"/>
      <c r="AK742" s="79"/>
      <c r="AL742" s="79"/>
      <c r="AM742" s="79"/>
      <c r="AN742" s="79"/>
      <c r="AO742" s="79"/>
      <c r="AP742" s="79"/>
      <c r="AQ742" s="79"/>
      <c r="AR742" s="79"/>
      <c r="AS742" s="79"/>
      <c r="AT742" s="79"/>
      <c r="AU742" s="79"/>
      <c r="AV742" s="79"/>
    </row>
    <row r="743" spans="1:48" s="80" customFormat="1" ht="18">
      <c r="A743" s="118"/>
      <c r="B743" s="119"/>
      <c r="C743" s="119"/>
      <c r="D743" s="119"/>
      <c r="E743" s="119"/>
      <c r="F743" s="119"/>
      <c r="G743" s="119"/>
      <c r="H743" s="119"/>
      <c r="I743" s="116"/>
      <c r="J743" s="116"/>
      <c r="K743" s="116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  <c r="AA743" s="79"/>
      <c r="AB743" s="79"/>
      <c r="AC743" s="79"/>
      <c r="AD743" s="79"/>
      <c r="AE743" s="79"/>
      <c r="AF743" s="79"/>
      <c r="AG743" s="79"/>
      <c r="AH743" s="79"/>
      <c r="AI743" s="79"/>
      <c r="AJ743" s="79"/>
      <c r="AK743" s="79"/>
      <c r="AL743" s="79"/>
      <c r="AM743" s="79"/>
      <c r="AN743" s="79"/>
      <c r="AO743" s="79"/>
      <c r="AP743" s="79"/>
      <c r="AQ743" s="79"/>
      <c r="AR743" s="79"/>
      <c r="AS743" s="79"/>
      <c r="AT743" s="79"/>
      <c r="AU743" s="79"/>
      <c r="AV743" s="79"/>
    </row>
    <row r="744" spans="1:48" s="80" customFormat="1" ht="18">
      <c r="A744" s="118"/>
      <c r="B744" s="119"/>
      <c r="C744" s="119"/>
      <c r="D744" s="119"/>
      <c r="E744" s="119"/>
      <c r="F744" s="119"/>
      <c r="G744" s="119"/>
      <c r="H744" s="119"/>
      <c r="I744" s="116"/>
      <c r="J744" s="116"/>
      <c r="K744" s="116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  <c r="AA744" s="79"/>
      <c r="AB744" s="79"/>
      <c r="AC744" s="79"/>
      <c r="AD744" s="79"/>
      <c r="AE744" s="79"/>
      <c r="AF744" s="79"/>
      <c r="AG744" s="79"/>
      <c r="AH744" s="79"/>
      <c r="AI744" s="79"/>
      <c r="AJ744" s="79"/>
      <c r="AK744" s="79"/>
      <c r="AL744" s="79"/>
      <c r="AM744" s="79"/>
      <c r="AN744" s="79"/>
      <c r="AO744" s="79"/>
      <c r="AP744" s="79"/>
      <c r="AQ744" s="79"/>
      <c r="AR744" s="79"/>
      <c r="AS744" s="79"/>
      <c r="AT744" s="79"/>
      <c r="AU744" s="79"/>
      <c r="AV744" s="79"/>
    </row>
    <row r="745" spans="1:48" s="80" customFormat="1" ht="18">
      <c r="A745" s="118"/>
      <c r="B745" s="119"/>
      <c r="C745" s="119"/>
      <c r="D745" s="119"/>
      <c r="E745" s="119"/>
      <c r="F745" s="119"/>
      <c r="G745" s="119"/>
      <c r="H745" s="119"/>
      <c r="I745" s="116"/>
      <c r="J745" s="116"/>
      <c r="K745" s="116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  <c r="AJ745" s="79"/>
      <c r="AK745" s="79"/>
      <c r="AL745" s="79"/>
      <c r="AM745" s="79"/>
      <c r="AN745" s="79"/>
      <c r="AO745" s="79"/>
      <c r="AP745" s="79"/>
      <c r="AQ745" s="79"/>
      <c r="AR745" s="79"/>
      <c r="AS745" s="79"/>
      <c r="AT745" s="79"/>
      <c r="AU745" s="79"/>
      <c r="AV745" s="79"/>
    </row>
    <row r="746" spans="1:48" s="80" customFormat="1" ht="18">
      <c r="A746" s="118"/>
      <c r="B746" s="119"/>
      <c r="C746" s="119"/>
      <c r="D746" s="119"/>
      <c r="E746" s="119"/>
      <c r="F746" s="119"/>
      <c r="G746" s="119"/>
      <c r="H746" s="119"/>
      <c r="I746" s="116"/>
      <c r="J746" s="116"/>
      <c r="K746" s="116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  <c r="AA746" s="79"/>
      <c r="AB746" s="79"/>
      <c r="AC746" s="79"/>
      <c r="AD746" s="79"/>
      <c r="AE746" s="79"/>
      <c r="AF746" s="79"/>
      <c r="AG746" s="79"/>
      <c r="AH746" s="79"/>
      <c r="AI746" s="79"/>
      <c r="AJ746" s="79"/>
      <c r="AK746" s="79"/>
      <c r="AL746" s="79"/>
      <c r="AM746" s="79"/>
      <c r="AN746" s="79"/>
      <c r="AO746" s="79"/>
      <c r="AP746" s="79"/>
      <c r="AQ746" s="79"/>
      <c r="AR746" s="79"/>
      <c r="AS746" s="79"/>
      <c r="AT746" s="79"/>
      <c r="AU746" s="79"/>
      <c r="AV746" s="79"/>
    </row>
    <row r="747" spans="1:9" ht="18">
      <c r="A747" s="118"/>
      <c r="B747" s="119"/>
      <c r="C747" s="119"/>
      <c r="D747" s="119"/>
      <c r="E747" s="119"/>
      <c r="F747" s="119"/>
      <c r="G747" s="119"/>
      <c r="H747" s="119"/>
      <c r="I747" s="116"/>
    </row>
    <row r="748" spans="1:9" ht="18">
      <c r="A748" s="118"/>
      <c r="B748" s="119"/>
      <c r="C748" s="119"/>
      <c r="D748" s="119"/>
      <c r="E748" s="119"/>
      <c r="F748" s="119"/>
      <c r="G748" s="119"/>
      <c r="H748" s="119"/>
      <c r="I748" s="116"/>
    </row>
    <row r="749" spans="1:9" ht="18">
      <c r="A749" s="118"/>
      <c r="B749" s="119"/>
      <c r="C749" s="119"/>
      <c r="D749" s="119"/>
      <c r="E749" s="119"/>
      <c r="F749" s="119"/>
      <c r="G749" s="119"/>
      <c r="H749" s="119"/>
      <c r="I749" s="116"/>
    </row>
    <row r="750" spans="1:9" ht="18">
      <c r="A750" s="118"/>
      <c r="B750" s="119"/>
      <c r="C750" s="119"/>
      <c r="D750" s="119"/>
      <c r="E750" s="119"/>
      <c r="F750" s="119"/>
      <c r="G750" s="119"/>
      <c r="H750" s="119"/>
      <c r="I750" s="116"/>
    </row>
    <row r="751" spans="1:9" ht="18">
      <c r="A751" s="118"/>
      <c r="B751" s="119"/>
      <c r="C751" s="119"/>
      <c r="D751" s="119"/>
      <c r="E751" s="119"/>
      <c r="F751" s="119"/>
      <c r="G751" s="119"/>
      <c r="H751" s="119"/>
      <c r="I751" s="116"/>
    </row>
  </sheetData>
  <sheetProtection/>
  <mergeCells count="9">
    <mergeCell ref="E1:K1"/>
    <mergeCell ref="A2:K2"/>
    <mergeCell ref="Q5:Q6"/>
    <mergeCell ref="R5:R6"/>
    <mergeCell ref="M5:M6"/>
    <mergeCell ref="N5:N6"/>
    <mergeCell ref="O5:O6"/>
    <mergeCell ref="P5:P6"/>
    <mergeCell ref="A497:K497"/>
  </mergeCells>
  <printOptions horizontalCentered="1"/>
  <pageMargins left="0.3937007874015748" right="0.1968503937007874" top="0.7874015748031497" bottom="0.3937007874015748" header="0" footer="0"/>
  <pageSetup horizontalDpi="600" verticalDpi="600" orientation="portrait" paperSize="9" scale="89" r:id="rId1"/>
  <rowBreaks count="11" manualBreakCount="11">
    <brk id="32" max="10" man="1"/>
    <brk id="65" max="10" man="1"/>
    <brk id="92" max="10" man="1"/>
    <brk id="125" max="10" man="1"/>
    <brk id="193" max="10" man="1"/>
    <brk id="232" max="10" man="1"/>
    <brk id="269" max="10" man="1"/>
    <brk id="310" max="10" man="1"/>
    <brk id="344" max="10" man="1"/>
    <brk id="372" max="10" man="1"/>
    <brk id="500" max="10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Пользователь</cp:lastModifiedBy>
  <cp:lastPrinted>2013-09-27T12:17:21Z</cp:lastPrinted>
  <dcterms:created xsi:type="dcterms:W3CDTF">2006-11-13T05:36:17Z</dcterms:created>
  <dcterms:modified xsi:type="dcterms:W3CDTF">2013-10-14T19:25:17Z</dcterms:modified>
  <cp:category/>
  <cp:version/>
  <cp:contentType/>
  <cp:contentStatus/>
</cp:coreProperties>
</file>