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2"/>
  </bookViews>
  <sheets>
    <sheet name="р.подр.прил3" sheetId="1" r:id="rId1"/>
    <sheet name="р.пр.ц.ст.прил4 " sheetId="2" r:id="rId2"/>
    <sheet name="вед.прил.5" sheetId="3" r:id="rId3"/>
  </sheets>
  <definedNames>
    <definedName name="_xlnm.Print_Area" localSheetId="2">'вед.прил.5'!$A$1:$O$845</definedName>
    <definedName name="_xlnm.Print_Area" localSheetId="0">'р.подр.прил3'!$A$1:$G$43</definedName>
    <definedName name="_xlnm.Print_Area" localSheetId="1">'р.пр.ц.ст.прил4 '!$B$1:$J$763</definedName>
  </definedNames>
  <calcPr fullCalcOnLoad="1"/>
</workbook>
</file>

<file path=xl/sharedStrings.xml><?xml version="1.0" encoding="utf-8"?>
<sst xmlns="http://schemas.openxmlformats.org/spreadsheetml/2006/main" count="8585" uniqueCount="387">
  <si>
    <t>Председатель Ливенского городского Совета народных депутатов в рамках непрограммной части городского бюджета</t>
  </si>
  <si>
    <t xml:space="preserve">Подпрограмма "Развитие сети дошкольных образовательных учреждений в городе Ливны в 2014-2016 годы" </t>
  </si>
  <si>
    <t>Обеспечение деятельности дошкольных учреждений в рамках подпрограммы "Развитие сети дошкольных образовательных учреждений в городе Ливны в 2014-2016 годы" муниципальной программы "Образование в городе Ливны Орловской области в 2014-2016 годы"</t>
  </si>
  <si>
    <t xml:space="preserve">Подпрограмма "Развитие системы общего образования  в городе Ливны в 2014-2016 годы" </t>
  </si>
  <si>
    <t>Обеспечение деятельности школ - детских садов, школ начальных, неполных средних и средних в рамках  подпрограммы "Развитие системы общего образования  в городе Ливны в 2014-2016 годы" муниципальной программы "Образование в городе Ливны Орловской области в 2014-2016 годы"</t>
  </si>
  <si>
    <t>Ежемесячное денежное вознаграждение за классное руководство в рамках подпрограммы "Развитие системы общего образования  в городе Ливны в 2014-2016 годы" муниципальной программы "Образование в городе Ливны Орловской области в 2014-2016 годы"</t>
  </si>
  <si>
    <t xml:space="preserve">Подпрограмма "Развитие системы отдыха и оздоровления детей и подростков в городе Ливны в 2014-2016 годы" </t>
  </si>
  <si>
    <t>Мероприятия по организации оздоровительной кампании для детей в рамках   подпрограммы "Развитие системы отдыха и оздоровления детей и подростков в городе Ливны в 2014-2016 годы" муниципальной программы "Образование в городе Ливны Орловской области в 2014-2016 годы"</t>
  </si>
  <si>
    <t xml:space="preserve">Подпрограмма "Развитие системы воспитания и дополнительного образования детей и подростков в городе Ливны в 2014-2016 годы" </t>
  </si>
  <si>
    <t>Обеспечение деятельности учреждений по внешкольной работе с детьми в рамках  подпрограммы "Развитие системы воспитания и дополнительного образования детей и подростков в городе Ливны в 2014-2016 годы" муниципальной программы "Образование в городе Ливны Орловской области в 2014-2016 годы"</t>
  </si>
  <si>
    <t xml:space="preserve">Подпрограмма "Организация психолого-медико-социального сопровождения обучающихся (воспитанников) в городе Ливны в 2014-2016 годы" </t>
  </si>
  <si>
    <t xml:space="preserve">Подпрограмма  "Функционирование и развитие сети образовательных учреждений города Ливны в 2014-2016 годы" </t>
  </si>
  <si>
    <t>Подпрограмма "Совершенствование организации питания в образовательных учреждениях города Ливны в 2014-2016 годы" муниципальной программы "Образование в городе Ливны Орловской области в 2014-2016 годы"</t>
  </si>
  <si>
    <t>Обеспечение деятельности учреждений, обеспечивающие предоставление услуг в сфере образования в рамках  подпрограммы "Организация психолого-медико-социального сопровождения обучающихся (воспитанников) в городе Ливны в 2014-2016 годы" муниципальной программы "Образование в городе Ливны Орловской области в 2014-2016 годы"</t>
  </si>
  <si>
    <t>Обеспечение мероприятий по текущему ремонту учреждений образования в рамках подпрограммы  "Функционирование и развитие сети образовательных учреждений города Ливны в 2014-2016 годы" муниципальной программы "Образование в городе Ливны Орловской области в 2014-2016 годы"</t>
  </si>
  <si>
    <t>Компенсация части родительской платы за содержание ребенка в  образовательных организациях в рамках подпрограммы "Развитие сети дошкольных образовательных учреждений в городе Ливны в 2014-2016 годы" муниципальной программы "Образование в городе Ливны Орловской области в 2014-2016 годы"</t>
  </si>
  <si>
    <t>Обеспечение деятельности учреждений по внешкольной работе с детьми в рамках  подпрограммы "Развитие системы воспитания и дополнительного образования детей и подростков в городе Ливны в 2014-2016 годы" программы "Образование в городе Ливны Орловской области в 2014-2016 годы"</t>
  </si>
  <si>
    <t>Подпрограмма "Совершенствование организации питания в образовательных учреждениях города Ливны в 2014-2016 годах" муниципальной программы "Образование в городе Ливны Орловской области в 2014-2016 годы"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</si>
  <si>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подпрограммы "Совершенствование организации питания в образовательных учреждениях города Ливны в 2014-2016 годы" программы "Образование в городе Ливны Орловской области в 2014-2016 годы"</t>
  </si>
  <si>
    <t>Возмещение расходов бюджетов муниципальных образований на обеспечение питанием учащихся муниципальных общеобразовательных учреждений в рамках  подпрограммы "Совершенствование организации питания в образовательных учреждениях города Ливны в 2014-2016 годы" муниципальной программы "Образование в городе Ливны Орловской области в 2014-2016 годы"</t>
  </si>
  <si>
    <t xml:space="preserve">Глава муниципального образования в рамках непрограммной части городского бюджета </t>
  </si>
  <si>
    <t xml:space="preserve">Резервный фонд администрации в рамках непрограммной части городского бюджета </t>
  </si>
  <si>
    <t xml:space="preserve">Доплаты председателям уличных комитетов в рамках непрограммной части городского бюджета </t>
  </si>
  <si>
    <t>Подпрограмма "Ливны молодые на 2014-2018 годы" муниципальной программы "Молодежь города Ливны Орловской области на 2014-2018 годы"</t>
  </si>
  <si>
    <t>Подпрограмма "Профилактика алкоголизма, наркомании и табакокурения в городе Ливны на 2014-2018 годы" муниципальной программы "Молодежь города Ливны Орловской области на 2014-2018 годы"</t>
  </si>
  <si>
    <t>ПЖ 1 7752</t>
  </si>
  <si>
    <t>ПЖ 2 7753</t>
  </si>
  <si>
    <t>ПЖ 3 7754</t>
  </si>
  <si>
    <t xml:space="preserve">Доплаты к пенсиям выборным лицам, пенсии за выслугу лет в рамках непрограммной части городского бюджета </t>
  </si>
  <si>
    <t xml:space="preserve">Оказание помощи малообеспеченным слоям населения в рамках непрограммной части городского бюджета </t>
  </si>
  <si>
    <t xml:space="preserve">Благоустройство </t>
  </si>
  <si>
    <t xml:space="preserve">Предоставление мер социальной поддержки в виде ежемесячной денежной компенсации на оплату жилого помещения, коммунальных услуг, абонентской платы за телефон, платы за пользование радио Почетным гражданам города в рамках непрограммной части городского бюджета </t>
  </si>
  <si>
    <t xml:space="preserve">Выплата персональных надбавок местного значения лицам, имеющим особые заслуги перед городом в рамках непрограммной части городского бюджета </t>
  </si>
  <si>
    <t>П4 1 7728</t>
  </si>
  <si>
    <t>П4 5 7732</t>
  </si>
  <si>
    <t>П4 3 7730</t>
  </si>
  <si>
    <t>П4 4 7731</t>
  </si>
  <si>
    <t>Подпрограмма "Проведение культурно-массовых мероприятий" муниципальной программы "Культура и искусство города Ливны Орловской области на 2014-2016 годы"</t>
  </si>
  <si>
    <t>П4 6 7733</t>
  </si>
  <si>
    <t>П4 0 7727</t>
  </si>
  <si>
    <t>П4 2 7729</t>
  </si>
  <si>
    <t>Подпрограмма "Содействие занятости молодежи города Ливны на 2014-2018 годы" муниципальной программы "Молодежь города Ливны Орловской области на 2014-2018 годы"</t>
  </si>
  <si>
    <t>ПЖ 5 7756</t>
  </si>
  <si>
    <t>Мероприятия в области коммунального хозяйства в рамках непрограммного бюджета</t>
  </si>
  <si>
    <t>Капитальный ремонт муниципального жилищного фонда в рамках непрограммного бюджета</t>
  </si>
  <si>
    <t>Подпрограмма "Обеспечение жильем молодых семей на 2014-2018 годы" муниципальной программы "Молодежь города Ливны Орловской области на 2014-2018 годы"</t>
  </si>
  <si>
    <t>П2 3 7721</t>
  </si>
  <si>
    <t>П2 2 7722</t>
  </si>
  <si>
    <t>П2 2 0000</t>
  </si>
  <si>
    <t>П2 0 0000</t>
  </si>
  <si>
    <t>Муниципальная программа "Образование в городе Ливны Орловской области в 2014-2016 годы"</t>
  </si>
  <si>
    <t>П2 2 7063</t>
  </si>
  <si>
    <t>П2 3 0000</t>
  </si>
  <si>
    <t>П2 9 7759</t>
  </si>
  <si>
    <t>П2 9 0000</t>
  </si>
  <si>
    <t>П2 3 7063</t>
  </si>
  <si>
    <t>412</t>
  </si>
  <si>
    <t>410</t>
  </si>
  <si>
    <t xml:space="preserve">Бюджетные инвестиции </t>
  </si>
  <si>
    <t>322</t>
  </si>
  <si>
    <t>Ведомственная структура расходов  бюджета города Ливны на 2014 год</t>
  </si>
  <si>
    <t>Бюджетные инвестиции на приобретение объектов недвижимости в муниципальную собственность</t>
  </si>
  <si>
    <t xml:space="preserve">Субсидии гражданам на приобретение жилья </t>
  </si>
  <si>
    <t>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 в рамках непрограммной части городского бюджета</t>
  </si>
  <si>
    <t>Выплата единовременного пособия при всех формах устройства детей, лишенных родительского попечения, в семью в рамках непрограммной части городского бюджета</t>
  </si>
  <si>
    <t>П2 3 7151</t>
  </si>
  <si>
    <t>Компенсация части родительской платы за содержание ребенка в  образовательных организациях в рамках подпрограммы "Развитие сети дошкольных образовательных учреждений в городе Ливны в 2014-2016 годах" программы "Образование в городе Ливны Орловской области в 2014-2016 годы"</t>
  </si>
  <si>
    <t>Проезд школьников из малоимущих семей от места жительства до муниципальных бюджетных и казенных общеобразовательных учреждений города Ливны в рамках непрограммной части городского бюджета</t>
  </si>
  <si>
    <t>Обеспечение выпускников муниципальных образовательных учреждений из числа сирот и детей, оставшихся без попечения родителей, единовременным денежным пособием, одеждой, обувью, мягким инвентарем и оборудованием в рамках непрограммной части городского бюджета</t>
  </si>
  <si>
    <t>Непрограммная часть городского бюджета</t>
  </si>
  <si>
    <t>БП 0 0000</t>
  </si>
  <si>
    <t>П2 7 0000</t>
  </si>
  <si>
    <t>П5 2 0000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</si>
  <si>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2014-2016 годы" </t>
  </si>
  <si>
    <t xml:space="preserve">Муниципальная программа "Развитие физической культуры и спорта в городе Ливны Орловской области  на 2014-2016 годы" </t>
  </si>
  <si>
    <t>П5 0 0000</t>
  </si>
  <si>
    <t>П5 1 0000</t>
  </si>
  <si>
    <t xml:space="preserve">Подпрограмма "Организация культурно-массовых и спортивно-оздоровительных мероприятий в городе Ливны Орловской области на 2014-2016 годы" </t>
  </si>
  <si>
    <t>ПЛ 0 0000</t>
  </si>
  <si>
    <t>Муниципальная программа "Развитие муниципальной службы в городе Ливны Орловской области на 2014-2016 годы"</t>
  </si>
  <si>
    <t>Муниципальная программа "Поддержка социально-ориентированных некоммерческих организаций города Ливны Орловской области на 2014-2016 годы"</t>
  </si>
  <si>
    <t>ПЖ 0 0000</t>
  </si>
  <si>
    <t>Муниципальная программа "Молодежь города Ливны Орловской области на 2014-2018 годы"</t>
  </si>
  <si>
    <t>Выполнение полномочий в сфере опеки и попечительства в рамках  непрограммной части городского бюджета</t>
  </si>
  <si>
    <t>П4 0 0000</t>
  </si>
  <si>
    <t xml:space="preserve">Подпрограмма "Развитие дополнительного образования в сфере культуры и искусства города Ливны" </t>
  </si>
  <si>
    <t>П4 1 0000</t>
  </si>
  <si>
    <t>П4 2 0000</t>
  </si>
  <si>
    <t xml:space="preserve">Подпрограмма "Развитие учреждений культурно-досугового типа города Ливны" </t>
  </si>
  <si>
    <t xml:space="preserve">Подпрограмма "Развитие музейной деятельности в городе Ливны" </t>
  </si>
  <si>
    <t>П4 3 0000</t>
  </si>
  <si>
    <t xml:space="preserve">Подпрограмма "Развитие библиотечной системы города Ливны" </t>
  </si>
  <si>
    <t>П4 4 0000</t>
  </si>
  <si>
    <t>П4 5 0000</t>
  </si>
  <si>
    <t xml:space="preserve">Подпрограмма "Развитие парковой деятельности в городе Ливны"  </t>
  </si>
  <si>
    <t>П4 6 0000</t>
  </si>
  <si>
    <t xml:space="preserve">Подпрограмма "Проведение культурно-массовых мероприятий" </t>
  </si>
  <si>
    <t>ПИ 0 0000</t>
  </si>
  <si>
    <t>Муниципальная программа "Благоустройство города Ливны Орловской области на 2014-2016 годы"</t>
  </si>
  <si>
    <t>П8 0 7764</t>
  </si>
  <si>
    <t>Муниципальная программа "Ремонт, строительство, реконструкция и содержание объектов дорожной инфраструктуры города Ливны на 2014-2016 годы"</t>
  </si>
  <si>
    <t>П7 0 7763</t>
  </si>
  <si>
    <t>Муниципальная программа "Развитие архивного дела в городе Ливны Орловской области на 2014-2017 годы"</t>
  </si>
  <si>
    <t>П3 0 7746</t>
  </si>
  <si>
    <t>Выполнение полномочий в сфере трудовых отношений в рамках  непрограммной части городского бюджета</t>
  </si>
  <si>
    <t>Выполнение полномочий по созданию комиссии по делам несовершеннолетних и защите их прав и организации деятельности этих комиссий в рамках  непрограммной части городского бюджета</t>
  </si>
  <si>
    <t>Выполнение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 в рамках  непрограммной части городского бюджета</t>
  </si>
  <si>
    <t>Бюджетные инвестиции в объекты капитального строительства муниципальной собственности</t>
  </si>
  <si>
    <t>Обеспечение бесплатного проезда на городском, пригородном  (в сельской местности – на внутрирайонном) транспорте (кроме такси), а также 2 раза в год к месту жительства и обратно к месту учебы детей-сирот и детей, оставшихся без попечения родителей, лиц из их числа, обучающихся в муниципальных образовательных учреждениях города Ливны в рамках непрограммной части городского бюджета</t>
  </si>
  <si>
    <t>Реализация Закона Орловской области от             12 ноября 2008 года № 832-ОЗ  "О социальной поддержке граждан, усыновивших (удочеривших) детей-сирот и детей, оставшихся без попечения родителей" в рамках непрограммной части городского бюджета</t>
  </si>
  <si>
    <t>Глава муниципального образования в рамках непрограммной части городского бюджета</t>
  </si>
  <si>
    <t xml:space="preserve">Председатель Ливенского городского Совета народных депутатов в рамках непрограммной части городского бюджета </t>
  </si>
  <si>
    <t xml:space="preserve">Подпрограмма "Развитие сети дошкольных образовательных учреждений в городе Ливны в 2014-2016 годах" </t>
  </si>
  <si>
    <t>Иные выплаты, за исключением фонда оплаты труда , лицам, привлекаемым согласно законодательству для выполнения отдельных полномочий</t>
  </si>
  <si>
    <t>П2 4 7723</t>
  </si>
  <si>
    <t>П2 4 0000</t>
  </si>
  <si>
    <t>П2 2 7150</t>
  </si>
  <si>
    <t>П2 7 7726</t>
  </si>
  <si>
    <t>П2 6 7736</t>
  </si>
  <si>
    <t>П2 6 0000</t>
  </si>
  <si>
    <t>П2 6 7241</t>
  </si>
  <si>
    <t xml:space="preserve">Наименование  </t>
  </si>
  <si>
    <t xml:space="preserve">Подраздел </t>
  </si>
  <si>
    <t>Бюджет</t>
  </si>
  <si>
    <t>Общегосударственные расходы</t>
  </si>
  <si>
    <t>Функционирование органов местного самоуправления</t>
  </si>
  <si>
    <t xml:space="preserve">Обеспечение деятельности финансовых органов </t>
  </si>
  <si>
    <t>Резервные фонды</t>
  </si>
  <si>
    <t>Другие общегосударственные вопросы</t>
  </si>
  <si>
    <t>Национальная экономика</t>
  </si>
  <si>
    <t>Жилищно-коммунальное хозяйство</t>
  </si>
  <si>
    <t>Жилищное хозяйство</t>
  </si>
  <si>
    <t>Коммунальное хозяйство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</si>
  <si>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</si>
  <si>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</si>
  <si>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</si>
  <si>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</si>
  <si>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</si>
  <si>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</t>
  </si>
  <si>
    <t xml:space="preserve">Социальная политика </t>
  </si>
  <si>
    <t>Пенсионное обеспечение</t>
  </si>
  <si>
    <t>Другие вопросы в области социальной политики</t>
  </si>
  <si>
    <t>Всего расходов</t>
  </si>
  <si>
    <t>01</t>
  </si>
  <si>
    <t>03</t>
  </si>
  <si>
    <t>09</t>
  </si>
  <si>
    <t>04</t>
  </si>
  <si>
    <t>08</t>
  </si>
  <si>
    <t>05</t>
  </si>
  <si>
    <t>02</t>
  </si>
  <si>
    <t>07</t>
  </si>
  <si>
    <t>06</t>
  </si>
  <si>
    <t>РЗ</t>
  </si>
  <si>
    <t>ПР</t>
  </si>
  <si>
    <t>ЦСТ</t>
  </si>
  <si>
    <t>ВР</t>
  </si>
  <si>
    <t>Социальное обеспечение населения</t>
  </si>
  <si>
    <t>тыс.руб.</t>
  </si>
  <si>
    <t xml:space="preserve">Бюджет </t>
  </si>
  <si>
    <t>10</t>
  </si>
  <si>
    <t>12</t>
  </si>
  <si>
    <t>Функционирование высшего должностного лица</t>
  </si>
  <si>
    <t>Благоустройство</t>
  </si>
  <si>
    <t>Уличное освещение</t>
  </si>
  <si>
    <t>11</t>
  </si>
  <si>
    <t>Другие вопросы в области национальной экономики</t>
  </si>
  <si>
    <t>Прочие расходы</t>
  </si>
  <si>
    <t>Физическая культура и спорт</t>
  </si>
  <si>
    <t xml:space="preserve"> </t>
  </si>
  <si>
    <t>792</t>
  </si>
  <si>
    <t xml:space="preserve">  </t>
  </si>
  <si>
    <t xml:space="preserve">Вед </t>
  </si>
  <si>
    <t xml:space="preserve">Разд </t>
  </si>
  <si>
    <t>Подр</t>
  </si>
  <si>
    <t xml:space="preserve">Цст </t>
  </si>
  <si>
    <t>В/ р</t>
  </si>
  <si>
    <t>ЛИВЕНСКИЙ ГОРОДСКОЙ СОВЕТ НАРОДНЫХ ДЕПУТАТОВ</t>
  </si>
  <si>
    <t>011</t>
  </si>
  <si>
    <t>012</t>
  </si>
  <si>
    <t>Обеспечение деятельности финансовых, налоговых  органов и органов финансового надзора</t>
  </si>
  <si>
    <t>075</t>
  </si>
  <si>
    <t>163</t>
  </si>
  <si>
    <t>164</t>
  </si>
  <si>
    <t xml:space="preserve">Физическая культура и спорт </t>
  </si>
  <si>
    <t>720</t>
  </si>
  <si>
    <t>РО</t>
  </si>
  <si>
    <t>Дейст</t>
  </si>
  <si>
    <t>1</t>
  </si>
  <si>
    <t>2</t>
  </si>
  <si>
    <t>УПРАВЛЕНИЕ ОБЩЕГО ОБРАЗОВАНИЯ  АДМИНИСТРАЦИИ ГОРОДА ЛИВНЫ</t>
  </si>
  <si>
    <t>УПРАВЛЕНИЕ МУНИЦИПАЛЬНОГО ИМУЩЕСТВА  АДМИНИСТРАЦИИ ГОРОДА ЛИВНЫ</t>
  </si>
  <si>
    <t>АДМИНИСТРАЦИЯ ГОРОДА ЛИВНЫ ОРЛОВСКОЙ ОБЛАСТИ</t>
  </si>
  <si>
    <t>ФИНАНСОВОЕ УПРАВЛЕНИЕ АДМИНИСТРАЦИИ  ГОРОДА  ЛИВНЫ</t>
  </si>
  <si>
    <t>Поправки</t>
  </si>
  <si>
    <t>Уточненный план</t>
  </si>
  <si>
    <t>13</t>
  </si>
  <si>
    <t xml:space="preserve">Итого </t>
  </si>
  <si>
    <t xml:space="preserve">Массовый спорт </t>
  </si>
  <si>
    <t xml:space="preserve">Культура и  кинематография </t>
  </si>
  <si>
    <t xml:space="preserve">Другие вопросы в области культуры и кинематографии </t>
  </si>
  <si>
    <t xml:space="preserve">Другие вопросы в области физической культуры и спорта </t>
  </si>
  <si>
    <t xml:space="preserve">Культура и кинематография </t>
  </si>
  <si>
    <t>Другие вопросы в области культуры и кинематографии</t>
  </si>
  <si>
    <t xml:space="preserve">ИТОГО </t>
  </si>
  <si>
    <t>Другие вопросы в области жилищно-коммунального хозяйства</t>
  </si>
  <si>
    <t xml:space="preserve">Физическая культура  и спорт </t>
  </si>
  <si>
    <t>Городские средства</t>
  </si>
  <si>
    <t>Областные средства</t>
  </si>
  <si>
    <t>Общеэкономические вопросы</t>
  </si>
  <si>
    <t>Дорожное хозяйство</t>
  </si>
  <si>
    <t xml:space="preserve">Охрана семьи и детства </t>
  </si>
  <si>
    <t>Охрана семьи и детства</t>
  </si>
  <si>
    <r>
      <t>Б</t>
    </r>
    <r>
      <rPr>
        <b/>
        <sz val="12"/>
        <rFont val="Times New Roman"/>
        <family val="1"/>
      </rPr>
      <t xml:space="preserve">лагоустройство </t>
    </r>
  </si>
  <si>
    <t>ОТДЕЛ ПО КУЛЬТУРЕ И ИСКУССТВУ  АДМИНИСТРАЦИИ ГОРОДА ЛИВНЫ</t>
  </si>
  <si>
    <t>ОТДЕЛ ПО ФИЗИЧЕСКОЙ КУЛЬТУРЕ И СПОРТУ АДМИНИСТРАЦИИ ГОРОДА ЛИВНЫ</t>
  </si>
  <si>
    <t>Субсидии бюджетным учреждениям на финансовое обеспечение муниципального задания на оказание муниципальных услуг (выполнение работ)</t>
  </si>
  <si>
    <t>Субсидии автономным учреждениям на финансовое обеспечение муниципального задания на оказание муниципальных услуг (выполнение работ)</t>
  </si>
  <si>
    <t>Общегосударственные вопросы</t>
  </si>
  <si>
    <t xml:space="preserve">КОНТРОЛЬНО-СЧЕТНАЯ ПАЛАТА ГОРОДА ЛИВНЫ ОРЛОВСКОЙ ОБЛАСТИ </t>
  </si>
  <si>
    <t>611</t>
  </si>
  <si>
    <t>612</t>
  </si>
  <si>
    <t>Субсидии бюджетным учреждениям на иные цели</t>
  </si>
  <si>
    <t>621</t>
  </si>
  <si>
    <t>756</t>
  </si>
  <si>
    <t>Другие вопросы в области физической культуры и спорта</t>
  </si>
  <si>
    <t>Наказы избирателей депутатам городского Совета народных депутатов</t>
  </si>
  <si>
    <t>Группы хозяйственного обслуживания</t>
  </si>
  <si>
    <t>Функционирование представительного органа местного самоуправления</t>
  </si>
  <si>
    <t xml:space="preserve">Функционирование высшего должностного лица  </t>
  </si>
  <si>
    <t xml:space="preserve">Функционирование представительного органа </t>
  </si>
  <si>
    <t xml:space="preserve">Функционирование высшего должностного лица </t>
  </si>
  <si>
    <t xml:space="preserve">Функционирование представительного органа местного самоуправления </t>
  </si>
  <si>
    <t xml:space="preserve">Распределение бюджетных ассигнований по разделам и подразделам 
 классификации расходов бюджета города Ливны на 2014 год
</t>
  </si>
  <si>
    <t>Распределение бюджетных ассигнований по разделам, подразделам, целевым статьям и видам расходов  классификации расходов бюджета города Ливны на 2014 год</t>
  </si>
  <si>
    <t>БП 0 7701</t>
  </si>
  <si>
    <t>БП 0 7702</t>
  </si>
  <si>
    <t>БП 0 7708</t>
  </si>
  <si>
    <t>БП 0 7706</t>
  </si>
  <si>
    <t>БП 0 7246</t>
  </si>
  <si>
    <t>БП 0 7704</t>
  </si>
  <si>
    <t>БП 0 7709</t>
  </si>
  <si>
    <t>БП 0 7717</t>
  </si>
  <si>
    <t>БП 0 7133</t>
  </si>
  <si>
    <t>БП 0 7700</t>
  </si>
  <si>
    <t>БП 0 7703</t>
  </si>
  <si>
    <t>БП 0 7158</t>
  </si>
  <si>
    <t>БП 0 7159</t>
  </si>
  <si>
    <t>БП 0 7161</t>
  </si>
  <si>
    <t>БП 0 7742</t>
  </si>
  <si>
    <t>БП 0 7707</t>
  </si>
  <si>
    <t>БП 0 7734</t>
  </si>
  <si>
    <t>БП 0 7737</t>
  </si>
  <si>
    <t>БП 0 7738</t>
  </si>
  <si>
    <t>БП 0 5131</t>
  </si>
  <si>
    <t>БП 0 7247</t>
  </si>
  <si>
    <t>БП 0 7248</t>
  </si>
  <si>
    <t>БП 0 7250</t>
  </si>
  <si>
    <t>БП 0 7160</t>
  </si>
  <si>
    <t>БП 0 7719</t>
  </si>
  <si>
    <t>БП 0 7720</t>
  </si>
  <si>
    <t xml:space="preserve">Центральный аппарат в рамках непрограммной части городского бюджета </t>
  </si>
  <si>
    <t>100</t>
  </si>
  <si>
    <t>Расходы на выплаты персоналу в целях обеспечения выполнения функций муниципальными органами</t>
  </si>
  <si>
    <t>120</t>
  </si>
  <si>
    <t>Закупка товаров, работ и услуг для муниципальных нужд</t>
  </si>
  <si>
    <t>200</t>
  </si>
  <si>
    <t>Расходы на выплаты персоналу муниципальных органов</t>
  </si>
  <si>
    <t>121</t>
  </si>
  <si>
    <t>Фонд оплаты труда и взносы по обязательному социальному страхованию</t>
  </si>
  <si>
    <t>Иные выплаты персоналу, за исключением фонда оплаты труда</t>
  </si>
  <si>
    <t>122</t>
  </si>
  <si>
    <t xml:space="preserve">БП 0 7701 </t>
  </si>
  <si>
    <t>240</t>
  </si>
  <si>
    <t>Иные закупки товаров, работ и услуг для обеспечения муниципальных нужд</t>
  </si>
  <si>
    <t>244</t>
  </si>
  <si>
    <t>Прочая закупка товаров, работ и услуг для обеспечения муниципальных нужд</t>
  </si>
  <si>
    <t>600</t>
  </si>
  <si>
    <t>Предоставление субсидий бюджетным, автономным учреждениям и иным некоммерческим организациям</t>
  </si>
  <si>
    <t>610</t>
  </si>
  <si>
    <t>Субсидии бюджетным учреждениям</t>
  </si>
  <si>
    <t>Расходы на выплаты персоналу в целях обеспечения выполнения функций казенными учреждениями</t>
  </si>
  <si>
    <t>110</t>
  </si>
  <si>
    <t>Расходы на выплаты персоналу казенных учреждений</t>
  </si>
  <si>
    <t>111</t>
  </si>
  <si>
    <t>112</t>
  </si>
  <si>
    <t>113</t>
  </si>
  <si>
    <t>800</t>
  </si>
  <si>
    <t>Иные бюджетные ассигнования</t>
  </si>
  <si>
    <t>850</t>
  </si>
  <si>
    <t>Уплата налогов, сборов и иных платежей</t>
  </si>
  <si>
    <t>852</t>
  </si>
  <si>
    <t>Уплата прочих налогов, сборов и иных платежей</t>
  </si>
  <si>
    <t>313</t>
  </si>
  <si>
    <t>300</t>
  </si>
  <si>
    <t>Социальное обеспечение и иные выплаты населению</t>
  </si>
  <si>
    <t>310</t>
  </si>
  <si>
    <t>Публичные нормативные социальные выплаты гражданам</t>
  </si>
  <si>
    <t>Пособия, компенсации, меры социальной поддержки по публичным нормативным обязательствам</t>
  </si>
  <si>
    <t>320</t>
  </si>
  <si>
    <t>Социальные выплаты гражданам, кроме публичных нормативных социальных выплат</t>
  </si>
  <si>
    <t>360</t>
  </si>
  <si>
    <t>Иные выплаты населению</t>
  </si>
  <si>
    <t>123</t>
  </si>
  <si>
    <t>242</t>
  </si>
  <si>
    <t>Закупка товаров, работ, услуг в сфере информационно-коммуникационных технологий</t>
  </si>
  <si>
    <t>620</t>
  </si>
  <si>
    <t xml:space="preserve">Субсидии автономным учреждениям </t>
  </si>
  <si>
    <t>321</t>
  </si>
  <si>
    <t>400</t>
  </si>
  <si>
    <t>414</t>
  </si>
  <si>
    <t>Капитальные вложения в объекты недвижимого имущества муниципальной собственности</t>
  </si>
  <si>
    <t>Субсидии автономным учреждениям</t>
  </si>
  <si>
    <t>810</t>
  </si>
  <si>
    <t>Субсидии юридическим лицам (кроме некоммерческих организаций), индивидуальным предпринимателям, физическим лицам</t>
  </si>
  <si>
    <t>Подпрограмма "Развитие парковой деятельности в городе Ливны" муниципальной программы "Культура и искусство города Ливны Орловской области на 2014-2016 годы"</t>
  </si>
  <si>
    <t>Подпрограмма "Развитие библиотечной системы города Ливны" муниципальной программы "Культура и искусство города Ливны Орловской области на 2014-2016 годы"</t>
  </si>
  <si>
    <t>Подпрограмма "Развитие музейной деятельности в городе Ливны" муниципальной программы "Культура и искусство города Ливны Орловской области на 2014-2016 годы"</t>
  </si>
  <si>
    <t>Подпрограмма "Развитие учреждений культурно-досугового типа города Ливны" муниципальной программы "Культура и искусство города Ливны Орловской области на 2014-2016 годы"</t>
  </si>
  <si>
    <t>Муниципальная программа "Культура и искусство города Ливны Орловской области на 2014-2016 годы"</t>
  </si>
  <si>
    <t>Подпрограмма "Развитие дополнительного образования в сфере культуры и искусства города Ливны" муниципальной программы "Культура и искусство города Ливны Орловской области на 2014-2016 годы"</t>
  </si>
  <si>
    <t>П9 0 7747</t>
  </si>
  <si>
    <t>П1 0 7718</t>
  </si>
  <si>
    <t>Муниципальная программа "Обеспечение безопасности дорожного движения на территории города Ливны Орловской области на 2014-2016 годы"</t>
  </si>
  <si>
    <t xml:space="preserve">Подпрограмма "Организация культурно-массовых и спортивно-оздоровительных мероприятий в городе Ливны Орловской области на 2014-2016 годы" муниципальной программы "Развитие физической культуры и спорта в городе Ливны Орловской области на 2014-2016 годы" </t>
  </si>
  <si>
    <t xml:space="preserve">Муниципальная программа "Развитие физической культуры и спорта в городе Ливны Орловской области на 2014-2016 годы" </t>
  </si>
  <si>
    <t xml:space="preserve">Подпрограмма "Развитие дополнительного образования детей в области физической культуры и спорта в городе Ливны Орловской области на 2014-2016 годы" муниципальной программы "Развитие физической культуры и спорта в городе Ливны Орловской области  на 2014-2016 годы" </t>
  </si>
  <si>
    <t>Подготовка муниципальных служащих на курсах повышения квалификации в рамках муниципальной программы "Развитие муниципальной службы в городе Ливны Орловской области на 2014-2016 годы"</t>
  </si>
  <si>
    <t>Муниципальная программа "Развитие и поддержка малого и среднего предпринимательства в городе Ливны на 2014-2016 годы"</t>
  </si>
  <si>
    <t>П5 2 7750</t>
  </si>
  <si>
    <t>П5 1 7749</t>
  </si>
  <si>
    <t>П5 0 7748</t>
  </si>
  <si>
    <t>ПП 0 7758</t>
  </si>
  <si>
    <t>ПЛ 0 7757</t>
  </si>
  <si>
    <t xml:space="preserve">Прочие расходы органов местного самоуправления в рамках непрограммной части городского бюджета 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</si>
  <si>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непрограммной части городского бюджета </t>
  </si>
  <si>
    <t xml:space="preserve">Приобретение квартир в муниципальную собственность в рамках непрограммной части городского бюджета </t>
  </si>
  <si>
    <t xml:space="preserve">Мероприятия по землеустройству и землепользованию в рамках непрограммной части городского бюджета </t>
  </si>
  <si>
    <t>П2 5 7724</t>
  </si>
  <si>
    <t>ПЖ 4 7755</t>
  </si>
  <si>
    <t>БП 0 7740</t>
  </si>
  <si>
    <t>БП 0 7739</t>
  </si>
  <si>
    <t>Обеспечение деятельности дошкольных учреждений в рамках подпрограммы "Развитие сети дошкольных образовательных учреждений в городе Ливны в 2014-2016 годах" муниципальной программы "Образование в городе Ливны Орловской области в 2014-2016 годы"</t>
  </si>
  <si>
    <t>Подпрограмма "Нравственное и патриотическое воспитание в городе Ливны на 2014-2018 годы" муниципальной программы "Молодежь города Ливны Орловской области на 2014-2018 годы"</t>
  </si>
  <si>
    <t>БП 0 7773</t>
  </si>
  <si>
    <t>П2 5 0000</t>
  </si>
  <si>
    <t>П2 5 7085</t>
  </si>
  <si>
    <t>Пособия, компенсации и иные социальные выплаты гражданам, кроме публичных нормативных обязательств</t>
  </si>
  <si>
    <t>Обеспечение деятельности финансовых, налоговых и таможенных органов и органов финансового надзора</t>
  </si>
  <si>
    <t>Обеспечение деятельности финансовых, налоговых и таможенных  органов и органов финансового надзора</t>
  </si>
  <si>
    <t>П2 3 7772</t>
  </si>
  <si>
    <t>Строительство детского сада в рамках подпрограммы "Развитие сети дошкольных образовательных учреждений в городе Ливны в 2014-2016 годы" муниципальной программы "Образование в городе Ливны Орловской области в 2014-2016 годы"</t>
  </si>
  <si>
    <t>Содержание ребёнка в семье опекуна и приёмной семье, а также вознаграждение, причитающееся приемному родителю, в рамках непрограммной части городского бюджета</t>
  </si>
  <si>
    <t>Мероприятия в области коммунального хозяйства в рамках непрограммной части городского бюджета</t>
  </si>
  <si>
    <t>Капитальный ремонт муниципального жилищного фонда в рамках непрограммной части городского бюджета</t>
  </si>
  <si>
    <t>П907747</t>
  </si>
  <si>
    <t>Уточнен-ный бюджет</t>
  </si>
  <si>
    <t>БП 0 5260</t>
  </si>
  <si>
    <t>БП 0 7013</t>
  </si>
  <si>
    <t>Обеспечение предоставления жилых помещений детям-сиротам и детям, оставшимся без попечения родителей, лицам из их числа по договорам социального найма  в соответствии с судебными решениями в рамках непрограммной части городского бюджета</t>
  </si>
  <si>
    <t>П2 3 7157</t>
  </si>
  <si>
    <t>П2 2 7157</t>
  </si>
  <si>
    <t>БП 0 7231</t>
  </si>
  <si>
    <t>Строительство детского сада в рамках непрограммной части городского бюджета</t>
  </si>
  <si>
    <t>ПШ 0 9502</t>
  </si>
  <si>
    <t>ПШ 0 0000</t>
  </si>
  <si>
    <t>Бюджетные инвестиции</t>
  </si>
  <si>
    <t>ПШ 0 9602</t>
  </si>
  <si>
    <t>Наказы избирателей депутатам Ливенского городского Совета народных депутатов</t>
  </si>
  <si>
    <t>Обеспечение проведения выборов и референдумов</t>
  </si>
  <si>
    <t>Проведение выборов в органы местного самоуправления в рамках непрограммной части городского бюджета</t>
  </si>
  <si>
    <t xml:space="preserve"> 01</t>
  </si>
  <si>
    <t>БП 0 7774</t>
  </si>
  <si>
    <t>Муниципальная программа "Ремонт дворовых территорий многоквартирных домов и проездов к дворовым территориям многоквартирных домов в г.Ливны Орловской области на 2013-2015 годы"</t>
  </si>
  <si>
    <t>П6 0 7765</t>
  </si>
  <si>
    <t>БП 0 7775</t>
  </si>
  <si>
    <t>Модернизация региональных систем общего образования</t>
  </si>
  <si>
    <t xml:space="preserve">Раз-дел </t>
  </si>
  <si>
    <t>Муниципальная адресная программа "Переселение граждан, проживающих на территории города Ливны, из аварийного жилищного фонда за счет средств Фонда содействия реформированию жилищно-коммунального хозяйства в 2013-2017 гг"</t>
  </si>
  <si>
    <t xml:space="preserve">Обеспечение мероприятий по переселению граждан из аварийного жилищного фонда за счет средств городского бюджета в рамках муниципальной адресной программы "Переселение граждан, проживающих на территории города Ливны, из аварийного жилищного фонда за счет средств Фонда содействия реформированию жилищно-коммунального хозяйства в 2013-2017 гг" </t>
  </si>
  <si>
    <t xml:space="preserve">Обеспечение мероприятий по переселению граждан из аварийного жилищного фонда за счет средств государственной корпорации - Фонда содействия реформированию жилищно-коммунального хозяйства в рамках муниципальной адресной программы "Переселение граждан, проживающих на территории города Ливны, из аварийного жилищного фонда за счет средств Фонда содействия реформированию жилищно-коммунального хозяйства в 2013-2017 гг" </t>
  </si>
  <si>
    <t xml:space="preserve">Обеспечение мероприятий по переселению граждан из аварийного жилищного фонда за счет средств областного бюджета в рамках муниципальной адресной программы "Переселение граждан, проживающих на территории города Ливны, из аварийного жилищного фонда за счет средств Фонда содействия реформированию жилищно-коммунального хозяйства в 2013-2017 гг" </t>
  </si>
  <si>
    <t>Муниципальная адресная программа "Переселение граждан, проживающих на территории города Ливны, из аварийного жилищного фонда за счет средств Фонда содействия реформированию жилищно-коммунального хозяйства в 2013-2017гг"</t>
  </si>
  <si>
    <t xml:space="preserve">Обеспечение мероприятий по переселению граждан из аварийного жилищного фонда за счет средств городского бюджета в рамках муниципальной адресной программы "Переселение граждан, проживающих на территории города Ливны, из аварийного жилищного фонда за счет средств Фонда содействия реформированию жилищно-коммунального хозяйства в 2013-2017гг" </t>
  </si>
  <si>
    <t>ПШ 0 7776</t>
  </si>
  <si>
    <t>Приложение 3 к решению Ливенского городского Совета народных депутатов от  27 февраля 2014 г. №32/267-ГС                                                                                               "Приложение 9  к решению Ливенского городского Совета народных депутатов от 5 декабря 2013 г.      № 29/233-ГС</t>
  </si>
  <si>
    <t xml:space="preserve">Приложение 4 к решению Ливенского городского Совета народных депутатов от  27 февраля 2014 г. №32/267 -ГС                                                       "Приложение 11 к решению Ливенского городского Совета народных депутатов от 5 декабря 2013г.  № 29/233 - ГС </t>
  </si>
  <si>
    <t>Приложение 5 к решению Ливенского городского Совета народных депутатов от 27 февраля 2014 №32/267-ГС                                                      "Приложение 13 к решению Ливенского городского Совета народных депутатов                                                      от 5 декабря 2013г. №29/233-ГС</t>
  </si>
</sst>
</file>

<file path=xl/styles.xml><?xml version="1.0" encoding="utf-8"?>
<styleSheet xmlns="http://schemas.openxmlformats.org/spreadsheetml/2006/main">
  <numFmts count="2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49">
    <font>
      <sz val="10"/>
      <name val="Arial Cyr"/>
      <family val="0"/>
    </font>
    <font>
      <b/>
      <sz val="10"/>
      <name val="Arial Cyr"/>
      <family val="0"/>
    </font>
    <font>
      <b/>
      <sz val="11"/>
      <name val="Arial Cyr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i/>
      <sz val="10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i/>
      <sz val="12"/>
      <name val="Arial Cyr"/>
      <family val="0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name val="Times New Roman"/>
      <family val="1"/>
    </font>
    <font>
      <b/>
      <sz val="11"/>
      <name val="Times New Roman"/>
      <family val="1"/>
    </font>
    <font>
      <i/>
      <sz val="9"/>
      <name val="Times New Roman"/>
      <family val="1"/>
    </font>
    <font>
      <sz val="11"/>
      <name val="Arial Cyr"/>
      <family val="0"/>
    </font>
    <font>
      <b/>
      <i/>
      <sz val="11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i/>
      <sz val="14"/>
      <name val="Arial Cyr"/>
      <family val="0"/>
    </font>
    <font>
      <b/>
      <i/>
      <sz val="12"/>
      <name val="Times New Roman"/>
      <family val="1"/>
    </font>
    <font>
      <b/>
      <i/>
      <sz val="12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1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1" borderId="7" applyNumberFormat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0" fillId="0" borderId="0" applyNumberFormat="0" applyFill="0" applyBorder="0" applyAlignment="0" applyProtection="0"/>
    <xf numFmtId="0" fontId="34" fillId="3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4" borderId="0" applyNumberFormat="0" applyBorder="0" applyAlignment="0" applyProtection="0"/>
  </cellStyleXfs>
  <cellXfs count="24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top"/>
    </xf>
    <xf numFmtId="176" fontId="4" fillId="0" borderId="0" xfId="0" applyNumberFormat="1" applyFont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7" fillId="0" borderId="10" xfId="0" applyFont="1" applyBorder="1" applyAlignment="1">
      <alignment/>
    </xf>
    <xf numFmtId="176" fontId="10" fillId="0" borderId="0" xfId="0" applyNumberFormat="1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49" fontId="0" fillId="0" borderId="0" xfId="0" applyNumberFormat="1" applyFont="1" applyAlignment="1">
      <alignment/>
    </xf>
    <xf numFmtId="176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/>
    </xf>
    <xf numFmtId="0" fontId="4" fillId="0" borderId="11" xfId="0" applyFont="1" applyFill="1" applyBorder="1" applyAlignment="1">
      <alignment horizontal="justify" vertical="top" wrapText="1"/>
    </xf>
    <xf numFmtId="0" fontId="15" fillId="0" borderId="11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16" fillId="0" borderId="0" xfId="0" applyFont="1" applyFill="1" applyAlignment="1">
      <alignment horizontal="left"/>
    </xf>
    <xf numFmtId="49" fontId="16" fillId="0" borderId="0" xfId="0" applyNumberFormat="1" applyFont="1" applyFill="1" applyAlignment="1">
      <alignment horizontal="center" vertical="center"/>
    </xf>
    <xf numFmtId="49" fontId="17" fillId="0" borderId="0" xfId="0" applyNumberFormat="1" applyFont="1" applyFill="1" applyAlignment="1">
      <alignment horizontal="center" vertic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4" fillId="0" borderId="10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10" fillId="0" borderId="11" xfId="0" applyFont="1" applyFill="1" applyBorder="1" applyAlignment="1">
      <alignment horizontal="center" vertical="top" wrapText="1"/>
    </xf>
    <xf numFmtId="49" fontId="10" fillId="0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4" fillId="0" borderId="0" xfId="0" applyFont="1" applyFill="1" applyAlignment="1">
      <alignment horizontal="center"/>
    </xf>
    <xf numFmtId="0" fontId="14" fillId="0" borderId="0" xfId="0" applyFont="1" applyFill="1" applyBorder="1" applyAlignment="1">
      <alignment horizontal="center"/>
    </xf>
    <xf numFmtId="0" fontId="4" fillId="0" borderId="11" xfId="0" applyFont="1" applyFill="1" applyBorder="1" applyAlignment="1">
      <alignment wrapText="1"/>
    </xf>
    <xf numFmtId="0" fontId="6" fillId="0" borderId="12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3" fillId="0" borderId="11" xfId="0" applyFont="1" applyFill="1" applyBorder="1" applyAlignment="1">
      <alignment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3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5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wrapText="1"/>
    </xf>
    <xf numFmtId="0" fontId="3" fillId="0" borderId="0" xfId="0" applyFont="1" applyFill="1" applyBorder="1" applyAlignment="1">
      <alignment horizontal="left"/>
    </xf>
    <xf numFmtId="49" fontId="3" fillId="0" borderId="0" xfId="0" applyNumberFormat="1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left"/>
    </xf>
    <xf numFmtId="49" fontId="17" fillId="0" borderId="0" xfId="0" applyNumberFormat="1" applyFont="1" applyFill="1" applyBorder="1" applyAlignment="1">
      <alignment horizontal="center" vertical="center"/>
    </xf>
    <xf numFmtId="0" fontId="17" fillId="0" borderId="0" xfId="0" applyFont="1" applyFill="1" applyAlignment="1">
      <alignment horizontal="left"/>
    </xf>
    <xf numFmtId="176" fontId="3" fillId="0" borderId="0" xfId="0" applyNumberFormat="1" applyFont="1" applyFill="1" applyAlignment="1">
      <alignment horizontal="center" vertical="center"/>
    </xf>
    <xf numFmtId="0" fontId="5" fillId="0" borderId="11" xfId="0" applyFont="1" applyBorder="1" applyAlignment="1">
      <alignment horizontal="justify" vertical="top" wrapText="1"/>
    </xf>
    <xf numFmtId="0" fontId="5" fillId="0" borderId="11" xfId="0" applyFont="1" applyBorder="1" applyAlignment="1">
      <alignment horizontal="center" vertical="center"/>
    </xf>
    <xf numFmtId="0" fontId="4" fillId="0" borderId="11" xfId="0" applyFont="1" applyFill="1" applyBorder="1" applyAlignment="1">
      <alignment vertical="distributed" wrapText="1"/>
    </xf>
    <xf numFmtId="0" fontId="15" fillId="0" borderId="11" xfId="0" applyFont="1" applyFill="1" applyBorder="1" applyAlignment="1">
      <alignment wrapText="1"/>
    </xf>
    <xf numFmtId="176" fontId="9" fillId="0" borderId="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wrapText="1"/>
    </xf>
    <xf numFmtId="49" fontId="2" fillId="0" borderId="0" xfId="0" applyNumberFormat="1" applyFont="1" applyBorder="1" applyAlignment="1">
      <alignment horizontal="center" wrapText="1"/>
    </xf>
    <xf numFmtId="49" fontId="10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left" wrapText="1"/>
    </xf>
    <xf numFmtId="49" fontId="9" fillId="0" borderId="11" xfId="0" applyNumberFormat="1" applyFont="1" applyBorder="1" applyAlignment="1">
      <alignment horizontal="center" vertical="center" wrapText="1"/>
    </xf>
    <xf numFmtId="49" fontId="10" fillId="0" borderId="11" xfId="0" applyNumberFormat="1" applyFont="1" applyBorder="1" applyAlignment="1">
      <alignment horizontal="center" vertical="center" wrapText="1"/>
    </xf>
    <xf numFmtId="49" fontId="11" fillId="0" borderId="11" xfId="0" applyNumberFormat="1" applyFont="1" applyBorder="1" applyAlignment="1">
      <alignment horizontal="center" vertical="center" wrapText="1"/>
    </xf>
    <xf numFmtId="176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center" vertical="center" wrapText="1"/>
    </xf>
    <xf numFmtId="176" fontId="10" fillId="0" borderId="11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left" wrapText="1"/>
    </xf>
    <xf numFmtId="49" fontId="9" fillId="0" borderId="11" xfId="0" applyNumberFormat="1" applyFont="1" applyFill="1" applyBorder="1" applyAlignment="1">
      <alignment horizontal="center" vertical="center" wrapText="1"/>
    </xf>
    <xf numFmtId="49" fontId="11" fillId="0" borderId="1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vertical="justify"/>
    </xf>
    <xf numFmtId="0" fontId="10" fillId="0" borderId="11" xfId="0" applyFont="1" applyFill="1" applyBorder="1" applyAlignment="1">
      <alignment vertical="justify" wrapText="1"/>
    </xf>
    <xf numFmtId="0" fontId="4" fillId="0" borderId="11" xfId="0" applyFont="1" applyFill="1" applyBorder="1" applyAlignment="1">
      <alignment vertical="justify" wrapText="1"/>
    </xf>
    <xf numFmtId="0" fontId="3" fillId="0" borderId="13" xfId="0" applyFont="1" applyFill="1" applyBorder="1" applyAlignment="1">
      <alignment/>
    </xf>
    <xf numFmtId="49" fontId="8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 wrapText="1"/>
    </xf>
    <xf numFmtId="49" fontId="40" fillId="0" borderId="11" xfId="0" applyNumberFormat="1" applyFont="1" applyFill="1" applyBorder="1" applyAlignment="1">
      <alignment horizontal="center" vertical="center" wrapText="1"/>
    </xf>
    <xf numFmtId="49" fontId="41" fillId="0" borderId="11" xfId="0" applyNumberFormat="1" applyFont="1" applyFill="1" applyBorder="1" applyAlignment="1">
      <alignment horizontal="center" vertical="center" wrapText="1"/>
    </xf>
    <xf numFmtId="176" fontId="40" fillId="0" borderId="11" xfId="0" applyNumberFormat="1" applyFont="1" applyFill="1" applyBorder="1" applyAlignment="1">
      <alignment horizontal="center" vertical="center" wrapText="1"/>
    </xf>
    <xf numFmtId="176" fontId="40" fillId="24" borderId="11" xfId="0" applyNumberFormat="1" applyFont="1" applyFill="1" applyBorder="1" applyAlignment="1">
      <alignment horizontal="center" vertical="center" wrapText="1"/>
    </xf>
    <xf numFmtId="176" fontId="8" fillId="24" borderId="11" xfId="0" applyNumberFormat="1" applyFont="1" applyFill="1" applyBorder="1" applyAlignment="1">
      <alignment horizontal="center" vertical="center" wrapText="1"/>
    </xf>
    <xf numFmtId="176" fontId="8" fillId="0" borderId="11" xfId="0" applyNumberFormat="1" applyFont="1" applyFill="1" applyBorder="1" applyAlignment="1">
      <alignment horizontal="center" vertical="center" wrapText="1"/>
    </xf>
    <xf numFmtId="176" fontId="39" fillId="24" borderId="11" xfId="0" applyNumberFormat="1" applyFont="1" applyFill="1" applyBorder="1" applyAlignment="1">
      <alignment horizontal="center" vertical="center" wrapText="1"/>
    </xf>
    <xf numFmtId="176" fontId="39" fillId="0" borderId="11" xfId="0" applyNumberFormat="1" applyFont="1" applyFill="1" applyBorder="1" applyAlignment="1">
      <alignment horizontal="center" vertical="center" wrapText="1"/>
    </xf>
    <xf numFmtId="49" fontId="8" fillId="0" borderId="11" xfId="0" applyNumberFormat="1" applyFont="1" applyFill="1" applyBorder="1" applyAlignment="1">
      <alignment horizontal="center" vertical="center"/>
    </xf>
    <xf numFmtId="176" fontId="8" fillId="24" borderId="11" xfId="0" applyNumberFormat="1" applyFont="1" applyFill="1" applyBorder="1" applyAlignment="1">
      <alignment horizontal="center" vertical="center"/>
    </xf>
    <xf numFmtId="176" fontId="40" fillId="24" borderId="11" xfId="0" applyNumberFormat="1" applyFont="1" applyFill="1" applyBorder="1" applyAlignment="1">
      <alignment horizontal="center" vertical="center"/>
    </xf>
    <xf numFmtId="49" fontId="42" fillId="0" borderId="11" xfId="0" applyNumberFormat="1" applyFont="1" applyFill="1" applyBorder="1" applyAlignment="1">
      <alignment horizontal="center" vertical="center"/>
    </xf>
    <xf numFmtId="49" fontId="43" fillId="0" borderId="11" xfId="0" applyNumberFormat="1" applyFont="1" applyFill="1" applyBorder="1" applyAlignment="1">
      <alignment horizontal="center" vertical="center" wrapText="1"/>
    </xf>
    <xf numFmtId="49" fontId="39" fillId="0" borderId="11" xfId="0" applyNumberFormat="1" applyFont="1" applyFill="1" applyBorder="1" applyAlignment="1">
      <alignment horizontal="center" vertical="center"/>
    </xf>
    <xf numFmtId="176" fontId="39" fillId="24" borderId="11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justify" wrapText="1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1" xfId="0" applyNumberFormat="1" applyFont="1" applyBorder="1" applyAlignment="1">
      <alignment wrapText="1" shrinkToFit="1"/>
    </xf>
    <xf numFmtId="0" fontId="4" fillId="24" borderId="11" xfId="0" applyFont="1" applyFill="1" applyBorder="1" applyAlignment="1">
      <alignment wrapText="1"/>
    </xf>
    <xf numFmtId="0" fontId="44" fillId="0" borderId="11" xfId="0" applyFont="1" applyBorder="1" applyAlignment="1">
      <alignment vertical="justify"/>
    </xf>
    <xf numFmtId="0" fontId="44" fillId="0" borderId="11" xfId="0" applyFont="1" applyFill="1" applyBorder="1" applyAlignment="1">
      <alignment vertical="justify"/>
    </xf>
    <xf numFmtId="0" fontId="10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justify" vertical="top" wrapText="1"/>
    </xf>
    <xf numFmtId="0" fontId="10" fillId="0" borderId="11" xfId="0" applyFont="1" applyFill="1" applyBorder="1" applyAlignment="1">
      <alignment wrapText="1"/>
    </xf>
    <xf numFmtId="176" fontId="10" fillId="24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10" fillId="0" borderId="11" xfId="0" applyFont="1" applyFill="1" applyBorder="1" applyAlignment="1">
      <alignment vertical="distributed" wrapText="1"/>
    </xf>
    <xf numFmtId="0" fontId="13" fillId="0" borderId="11" xfId="0" applyFont="1" applyFill="1" applyBorder="1" applyAlignment="1">
      <alignment vertical="justify"/>
    </xf>
    <xf numFmtId="0" fontId="10" fillId="24" borderId="11" xfId="0" applyFont="1" applyFill="1" applyBorder="1" applyAlignment="1">
      <alignment wrapText="1"/>
    </xf>
    <xf numFmtId="0" fontId="10" fillId="0" borderId="11" xfId="0" applyFont="1" applyFill="1" applyBorder="1" applyAlignment="1">
      <alignment horizontal="left" vertical="justify" wrapText="1"/>
    </xf>
    <xf numFmtId="0" fontId="10" fillId="0" borderId="11" xfId="0" applyFont="1" applyBorder="1" applyAlignment="1">
      <alignment wrapText="1"/>
    </xf>
    <xf numFmtId="0" fontId="10" fillId="0" borderId="11" xfId="0" applyNumberFormat="1" applyFont="1" applyBorder="1" applyAlignment="1">
      <alignment horizontal="left" vertical="top" wrapText="1"/>
    </xf>
    <xf numFmtId="49" fontId="10" fillId="0" borderId="11" xfId="0" applyNumberFormat="1" applyFont="1" applyFill="1" applyBorder="1" applyAlignment="1">
      <alignment horizontal="center" vertical="center"/>
    </xf>
    <xf numFmtId="49" fontId="11" fillId="0" borderId="11" xfId="0" applyNumberFormat="1" applyFont="1" applyFill="1" applyBorder="1" applyAlignment="1">
      <alignment horizontal="center" vertical="center"/>
    </xf>
    <xf numFmtId="0" fontId="10" fillId="0" borderId="11" xfId="0" applyNumberFormat="1" applyFont="1" applyBorder="1" applyAlignment="1">
      <alignment wrapText="1" shrinkToFit="1"/>
    </xf>
    <xf numFmtId="0" fontId="10" fillId="0" borderId="11" xfId="0" applyFont="1" applyFill="1" applyBorder="1" applyAlignment="1">
      <alignment vertical="top"/>
    </xf>
    <xf numFmtId="176" fontId="9" fillId="0" borderId="13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 wrapText="1"/>
    </xf>
    <xf numFmtId="176" fontId="11" fillId="0" borderId="13" xfId="0" applyNumberFormat="1" applyFont="1" applyBorder="1" applyAlignment="1">
      <alignment horizontal="center" vertical="center" wrapText="1"/>
    </xf>
    <xf numFmtId="176" fontId="10" fillId="0" borderId="13" xfId="0" applyNumberFormat="1" applyFont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 wrapText="1"/>
    </xf>
    <xf numFmtId="176" fontId="11" fillId="24" borderId="13" xfId="0" applyNumberFormat="1" applyFont="1" applyFill="1" applyBorder="1" applyAlignment="1">
      <alignment horizontal="center" vertical="center" wrapText="1"/>
    </xf>
    <xf numFmtId="176" fontId="10" fillId="24" borderId="13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Fill="1" applyBorder="1" applyAlignment="1">
      <alignment horizontal="center" vertical="center" wrapText="1"/>
    </xf>
    <xf numFmtId="176" fontId="11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/>
    </xf>
    <xf numFmtId="176" fontId="9" fillId="0" borderId="13" xfId="0" applyNumberFormat="1" applyFont="1" applyFill="1" applyBorder="1" applyAlignment="1">
      <alignment horizontal="center" vertical="center" wrapText="1"/>
    </xf>
    <xf numFmtId="176" fontId="9" fillId="24" borderId="13" xfId="0" applyNumberFormat="1" applyFont="1" applyFill="1" applyBorder="1" applyAlignment="1">
      <alignment horizontal="center" vertical="center" wrapText="1"/>
    </xf>
    <xf numFmtId="176" fontId="10" fillId="24" borderId="13" xfId="0" applyNumberFormat="1" applyFont="1" applyFill="1" applyBorder="1" applyAlignment="1">
      <alignment horizontal="center" vertical="center"/>
    </xf>
    <xf numFmtId="176" fontId="11" fillId="24" borderId="13" xfId="0" applyNumberFormat="1" applyFont="1" applyFill="1" applyBorder="1" applyAlignment="1">
      <alignment horizontal="center" vertical="center"/>
    </xf>
    <xf numFmtId="0" fontId="5" fillId="0" borderId="11" xfId="0" applyFont="1" applyBorder="1" applyAlignment="1">
      <alignment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vertical="center"/>
    </xf>
    <xf numFmtId="49" fontId="10" fillId="0" borderId="0" xfId="0" applyNumberFormat="1" applyFont="1" applyFill="1" applyBorder="1" applyAlignment="1">
      <alignment horizontal="left" wrapText="1"/>
    </xf>
    <xf numFmtId="49" fontId="10" fillId="0" borderId="0" xfId="0" applyNumberFormat="1" applyFont="1" applyBorder="1" applyAlignment="1">
      <alignment horizontal="center" vertical="center"/>
    </xf>
    <xf numFmtId="176" fontId="9" fillId="0" borderId="0" xfId="0" applyNumberFormat="1" applyFont="1" applyBorder="1" applyAlignment="1">
      <alignment horizontal="center" vertical="center"/>
    </xf>
    <xf numFmtId="49" fontId="10" fillId="0" borderId="11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center" vertical="center"/>
    </xf>
    <xf numFmtId="176" fontId="15" fillId="0" borderId="11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176" fontId="5" fillId="0" borderId="11" xfId="0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justify"/>
    </xf>
    <xf numFmtId="176" fontId="3" fillId="0" borderId="0" xfId="0" applyNumberFormat="1" applyFont="1" applyFill="1" applyAlignment="1">
      <alignment/>
    </xf>
    <xf numFmtId="0" fontId="46" fillId="0" borderId="0" xfId="0" applyFont="1" applyFill="1" applyAlignment="1">
      <alignment/>
    </xf>
    <xf numFmtId="176" fontId="9" fillId="0" borderId="11" xfId="0" applyNumberFormat="1" applyFont="1" applyBorder="1" applyAlignment="1">
      <alignment horizontal="center" vertical="center"/>
    </xf>
    <xf numFmtId="176" fontId="11" fillId="0" borderId="11" xfId="0" applyNumberFormat="1" applyFont="1" applyBorder="1" applyAlignment="1">
      <alignment horizontal="center" vertical="center"/>
    </xf>
    <xf numFmtId="176" fontId="45" fillId="0" borderId="11" xfId="0" applyNumberFormat="1" applyFont="1" applyBorder="1" applyAlignment="1">
      <alignment horizontal="center" vertical="center"/>
    </xf>
    <xf numFmtId="0" fontId="47" fillId="0" borderId="11" xfId="0" applyFont="1" applyFill="1" applyBorder="1" applyAlignment="1">
      <alignment horizontal="center" vertical="center"/>
    </xf>
    <xf numFmtId="176" fontId="17" fillId="0" borderId="0" xfId="0" applyNumberFormat="1" applyFont="1" applyFill="1" applyAlignment="1">
      <alignment/>
    </xf>
    <xf numFmtId="176" fontId="46" fillId="0" borderId="0" xfId="0" applyNumberFormat="1" applyFont="1" applyFill="1" applyAlignment="1">
      <alignment/>
    </xf>
    <xf numFmtId="176" fontId="40" fillId="0" borderId="11" xfId="0" applyNumberFormat="1" applyFont="1" applyFill="1" applyBorder="1" applyAlignment="1">
      <alignment horizontal="center" vertical="center"/>
    </xf>
    <xf numFmtId="0" fontId="48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176" fontId="10" fillId="0" borderId="0" xfId="0" applyNumberFormat="1" applyFont="1" applyAlignment="1">
      <alignment horizontal="center"/>
    </xf>
    <xf numFmtId="176" fontId="5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5" fillId="0" borderId="13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left" wrapText="1"/>
    </xf>
    <xf numFmtId="0" fontId="14" fillId="0" borderId="11" xfId="0" applyFont="1" applyFill="1" applyBorder="1" applyAlignment="1">
      <alignment/>
    </xf>
    <xf numFmtId="0" fontId="14" fillId="0" borderId="13" xfId="0" applyFont="1" applyFill="1" applyBorder="1" applyAlignment="1">
      <alignment/>
    </xf>
    <xf numFmtId="176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justify" vertical="top" wrapText="1"/>
    </xf>
    <xf numFmtId="49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 wrapText="1"/>
    </xf>
    <xf numFmtId="176" fontId="5" fillId="0" borderId="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 wrapText="1"/>
    </xf>
    <xf numFmtId="176" fontId="5" fillId="0" borderId="11" xfId="0" applyNumberFormat="1" applyFont="1" applyBorder="1" applyAlignment="1">
      <alignment horizontal="center" vertical="center" wrapText="1"/>
    </xf>
    <xf numFmtId="49" fontId="40" fillId="0" borderId="14" xfId="0" applyNumberFormat="1" applyFont="1" applyFill="1" applyBorder="1" applyAlignment="1">
      <alignment horizontal="center" vertical="center" wrapText="1"/>
    </xf>
    <xf numFmtId="176" fontId="40" fillId="24" borderId="14" xfId="0" applyNumberFormat="1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49" fontId="10" fillId="0" borderId="0" xfId="0" applyNumberFormat="1" applyFont="1" applyAlignment="1">
      <alignment vertical="justify"/>
    </xf>
    <xf numFmtId="0" fontId="4" fillId="0" borderId="15" xfId="0" applyFont="1" applyFill="1" applyBorder="1" applyAlignment="1">
      <alignment vertical="top"/>
    </xf>
    <xf numFmtId="49" fontId="8" fillId="0" borderId="15" xfId="0" applyNumberFormat="1" applyFont="1" applyFill="1" applyBorder="1" applyAlignment="1">
      <alignment horizontal="center" vertical="center" wrapText="1"/>
    </xf>
    <xf numFmtId="176" fontId="8" fillId="24" borderId="15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176" fontId="4" fillId="0" borderId="15" xfId="0" applyNumberFormat="1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/>
    </xf>
    <xf numFmtId="176" fontId="4" fillId="0" borderId="0" xfId="0" applyNumberFormat="1" applyFont="1" applyAlignment="1">
      <alignment horizontal="left" wrapText="1"/>
    </xf>
    <xf numFmtId="0" fontId="18" fillId="0" borderId="0" xfId="0" applyFont="1" applyFill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49" fontId="5" fillId="0" borderId="15" xfId="0" applyNumberFormat="1" applyFont="1" applyBorder="1" applyAlignment="1">
      <alignment horizontal="center" vertical="top" wrapText="1"/>
    </xf>
    <xf numFmtId="49" fontId="5" fillId="0" borderId="16" xfId="0" applyNumberFormat="1" applyFont="1" applyBorder="1" applyAlignment="1">
      <alignment horizontal="center" vertical="top" wrapText="1"/>
    </xf>
    <xf numFmtId="176" fontId="5" fillId="0" borderId="17" xfId="0" applyNumberFormat="1" applyFont="1" applyBorder="1" applyAlignment="1">
      <alignment horizontal="center" vertical="top" wrapText="1"/>
    </xf>
    <xf numFmtId="176" fontId="5" fillId="0" borderId="18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justify"/>
    </xf>
    <xf numFmtId="0" fontId="5" fillId="0" borderId="14" xfId="0" applyFont="1" applyBorder="1" applyAlignment="1">
      <alignment horizontal="center" vertical="justify"/>
    </xf>
    <xf numFmtId="0" fontId="4" fillId="0" borderId="10" xfId="0" applyFont="1" applyBorder="1" applyAlignment="1">
      <alignment horizontal="right"/>
    </xf>
    <xf numFmtId="49" fontId="10" fillId="0" borderId="15" xfId="0" applyNumberFormat="1" applyFont="1" applyBorder="1" applyAlignment="1">
      <alignment horizontal="center" vertical="top" wrapText="1"/>
    </xf>
    <xf numFmtId="49" fontId="10" fillId="0" borderId="14" xfId="0" applyNumberFormat="1" applyFont="1" applyBorder="1" applyAlignment="1">
      <alignment horizontal="center" vertical="top" wrapText="1"/>
    </xf>
    <xf numFmtId="176" fontId="10" fillId="0" borderId="17" xfId="0" applyNumberFormat="1" applyFont="1" applyBorder="1" applyAlignment="1">
      <alignment horizontal="center" vertical="center" wrapText="1"/>
    </xf>
    <xf numFmtId="176" fontId="10" fillId="0" borderId="19" xfId="0" applyNumberFormat="1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left" vertical="justify"/>
    </xf>
    <xf numFmtId="0" fontId="10" fillId="0" borderId="15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justify"/>
    </xf>
    <xf numFmtId="0" fontId="10" fillId="0" borderId="14" xfId="0" applyFont="1" applyBorder="1" applyAlignment="1">
      <alignment horizontal="center" vertical="justify"/>
    </xf>
    <xf numFmtId="49" fontId="10" fillId="0" borderId="17" xfId="0" applyNumberFormat="1" applyFont="1" applyBorder="1" applyAlignment="1">
      <alignment horizontal="center" vertical="top" wrapText="1"/>
    </xf>
    <xf numFmtId="49" fontId="10" fillId="0" borderId="19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/>
    </xf>
    <xf numFmtId="0" fontId="10" fillId="0" borderId="0" xfId="0" applyFont="1" applyAlignment="1">
      <alignment horizontal="left" vertical="center" wrapText="1"/>
    </xf>
    <xf numFmtId="0" fontId="18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justify"/>
    </xf>
    <xf numFmtId="0" fontId="10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/>
    </xf>
    <xf numFmtId="176" fontId="4" fillId="0" borderId="0" xfId="0" applyNumberFormat="1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N43"/>
  <sheetViews>
    <sheetView view="pageBreakPreview" zoomScaleNormal="60" zoomScaleSheetLayoutView="100" zoomScalePageLayoutView="0" workbookViewId="0" topLeftCell="B19">
      <selection activeCell="B42" sqref="B42:G43"/>
    </sheetView>
  </sheetViews>
  <sheetFormatPr defaultColWidth="9.00390625" defaultRowHeight="12.75"/>
  <cols>
    <col min="1" max="1" width="1.12109375" style="3" hidden="1" customWidth="1"/>
    <col min="2" max="2" width="48.25390625" style="3" customWidth="1"/>
    <col min="3" max="3" width="6.875" style="4" customWidth="1"/>
    <col min="4" max="4" width="7.875" style="4" customWidth="1"/>
    <col min="5" max="5" width="11.125" style="11" customWidth="1"/>
    <col min="6" max="6" width="11.375" style="3" customWidth="1"/>
    <col min="7" max="7" width="11.25390625" style="3" customWidth="1"/>
    <col min="8" max="16384" width="9.125" style="3" customWidth="1"/>
  </cols>
  <sheetData>
    <row r="1" spans="3:7" ht="114" customHeight="1">
      <c r="C1" s="207" t="s">
        <v>384</v>
      </c>
      <c r="D1" s="207"/>
      <c r="E1" s="207"/>
      <c r="F1" s="207"/>
      <c r="G1" s="207"/>
    </row>
    <row r="2" spans="2:7" ht="46.5" customHeight="1">
      <c r="B2" s="208" t="s">
        <v>232</v>
      </c>
      <c r="C2" s="208"/>
      <c r="D2" s="208"/>
      <c r="E2" s="208"/>
      <c r="F2" s="208"/>
      <c r="G2" s="208"/>
    </row>
    <row r="3" spans="5:7" ht="19.5" customHeight="1">
      <c r="E3" s="218" t="s">
        <v>157</v>
      </c>
      <c r="F3" s="218"/>
      <c r="G3" s="218"/>
    </row>
    <row r="4" spans="2:7" ht="15">
      <c r="B4" s="209" t="s">
        <v>121</v>
      </c>
      <c r="C4" s="211" t="s">
        <v>376</v>
      </c>
      <c r="D4" s="211" t="s">
        <v>122</v>
      </c>
      <c r="E4" s="213" t="s">
        <v>158</v>
      </c>
      <c r="F4" s="216" t="s">
        <v>193</v>
      </c>
      <c r="G4" s="216" t="s">
        <v>355</v>
      </c>
    </row>
    <row r="5" spans="2:7" ht="21.75" customHeight="1">
      <c r="B5" s="210"/>
      <c r="C5" s="212"/>
      <c r="D5" s="212"/>
      <c r="E5" s="214"/>
      <c r="F5" s="217"/>
      <c r="G5" s="217"/>
    </row>
    <row r="6" spans="2:7" s="5" customFormat="1" ht="15.75">
      <c r="B6" s="148" t="s">
        <v>217</v>
      </c>
      <c r="C6" s="149" t="s">
        <v>143</v>
      </c>
      <c r="D6" s="149"/>
      <c r="E6" s="181">
        <f>SUM(E7:E13)</f>
        <v>50769</v>
      </c>
      <c r="F6" s="183">
        <f>SUM(F7:F13)</f>
        <v>-1835.7</v>
      </c>
      <c r="G6" s="184">
        <f>E6+F6</f>
        <v>48933.3</v>
      </c>
    </row>
    <row r="7" spans="2:7" ht="31.5">
      <c r="B7" s="150" t="s">
        <v>228</v>
      </c>
      <c r="C7" s="151" t="s">
        <v>143</v>
      </c>
      <c r="D7" s="151" t="s">
        <v>149</v>
      </c>
      <c r="E7" s="182">
        <v>1186.6</v>
      </c>
      <c r="F7" s="185"/>
      <c r="G7" s="185">
        <f aca="true" t="shared" si="0" ref="G7:G39">E7+F7</f>
        <v>1186.6</v>
      </c>
    </row>
    <row r="8" spans="2:7" ht="15.75">
      <c r="B8" s="152" t="s">
        <v>229</v>
      </c>
      <c r="C8" s="151" t="s">
        <v>143</v>
      </c>
      <c r="D8" s="151" t="s">
        <v>144</v>
      </c>
      <c r="E8" s="182">
        <v>2116</v>
      </c>
      <c r="F8" s="185"/>
      <c r="G8" s="185">
        <f t="shared" si="0"/>
        <v>2116</v>
      </c>
    </row>
    <row r="9" spans="2:7" ht="31.5">
      <c r="B9" s="150" t="s">
        <v>125</v>
      </c>
      <c r="C9" s="151" t="s">
        <v>143</v>
      </c>
      <c r="D9" s="151" t="s">
        <v>146</v>
      </c>
      <c r="E9" s="182">
        <v>25876.4</v>
      </c>
      <c r="F9" s="185"/>
      <c r="G9" s="185">
        <f t="shared" si="0"/>
        <v>25876.4</v>
      </c>
    </row>
    <row r="10" spans="2:7" ht="31.5">
      <c r="B10" s="150" t="s">
        <v>126</v>
      </c>
      <c r="C10" s="151" t="s">
        <v>143</v>
      </c>
      <c r="D10" s="151" t="s">
        <v>151</v>
      </c>
      <c r="E10" s="182">
        <v>5553</v>
      </c>
      <c r="F10" s="185"/>
      <c r="G10" s="185">
        <f t="shared" si="0"/>
        <v>5553</v>
      </c>
    </row>
    <row r="11" spans="2:7" ht="31.5">
      <c r="B11" s="45" t="s">
        <v>368</v>
      </c>
      <c r="C11" s="151" t="s">
        <v>143</v>
      </c>
      <c r="D11" s="151" t="s">
        <v>150</v>
      </c>
      <c r="E11" s="182">
        <v>0</v>
      </c>
      <c r="F11" s="185">
        <v>100</v>
      </c>
      <c r="G11" s="185">
        <f t="shared" si="0"/>
        <v>100</v>
      </c>
    </row>
    <row r="12" spans="2:7" ht="15.75">
      <c r="B12" s="150" t="s">
        <v>127</v>
      </c>
      <c r="C12" s="151" t="s">
        <v>143</v>
      </c>
      <c r="D12" s="151" t="s">
        <v>164</v>
      </c>
      <c r="E12" s="182">
        <v>150</v>
      </c>
      <c r="F12" s="185"/>
      <c r="G12" s="185">
        <f t="shared" si="0"/>
        <v>150</v>
      </c>
    </row>
    <row r="13" spans="2:7" ht="15.75">
      <c r="B13" s="150" t="s">
        <v>128</v>
      </c>
      <c r="C13" s="151" t="s">
        <v>143</v>
      </c>
      <c r="D13" s="151" t="s">
        <v>195</v>
      </c>
      <c r="E13" s="182">
        <v>15887</v>
      </c>
      <c r="F13" s="71">
        <v>-1935.7</v>
      </c>
      <c r="G13" s="185">
        <f t="shared" si="0"/>
        <v>13951.3</v>
      </c>
    </row>
    <row r="14" spans="2:144" s="5" customFormat="1" ht="15.75">
      <c r="B14" s="148" t="s">
        <v>129</v>
      </c>
      <c r="C14" s="149" t="s">
        <v>146</v>
      </c>
      <c r="D14" s="149"/>
      <c r="E14" s="181">
        <f>SUM(E15:E17)</f>
        <v>6382.2</v>
      </c>
      <c r="F14" s="181">
        <f>SUM(F15:F17)</f>
        <v>4108.7</v>
      </c>
      <c r="G14" s="184">
        <f t="shared" si="0"/>
        <v>10490.9</v>
      </c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</row>
    <row r="15" spans="2:144" s="5" customFormat="1" ht="15.75">
      <c r="B15" s="150" t="s">
        <v>208</v>
      </c>
      <c r="C15" s="151" t="s">
        <v>146</v>
      </c>
      <c r="D15" s="151" t="s">
        <v>143</v>
      </c>
      <c r="E15" s="182">
        <v>100</v>
      </c>
      <c r="F15" s="71"/>
      <c r="G15" s="185">
        <f t="shared" si="0"/>
        <v>100</v>
      </c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</row>
    <row r="16" spans="2:144" s="5" customFormat="1" ht="15.75">
      <c r="B16" s="150" t="s">
        <v>209</v>
      </c>
      <c r="C16" s="151" t="s">
        <v>146</v>
      </c>
      <c r="D16" s="151" t="s">
        <v>145</v>
      </c>
      <c r="E16" s="182">
        <v>3000</v>
      </c>
      <c r="F16" s="71">
        <v>4036.7</v>
      </c>
      <c r="G16" s="185">
        <f t="shared" si="0"/>
        <v>7036.7</v>
      </c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</row>
    <row r="17" spans="1:144" s="8" customFormat="1" ht="31.5">
      <c r="A17" s="7"/>
      <c r="B17" s="150" t="s">
        <v>165</v>
      </c>
      <c r="C17" s="151" t="s">
        <v>146</v>
      </c>
      <c r="D17" s="151" t="s">
        <v>160</v>
      </c>
      <c r="E17" s="182">
        <v>3282.2</v>
      </c>
      <c r="F17" s="185">
        <v>72</v>
      </c>
      <c r="G17" s="185">
        <f t="shared" si="0"/>
        <v>3354.2</v>
      </c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</row>
    <row r="18" spans="2:144" s="5" customFormat="1" ht="15.75">
      <c r="B18" s="148" t="s">
        <v>130</v>
      </c>
      <c r="C18" s="149" t="s">
        <v>148</v>
      </c>
      <c r="D18" s="149"/>
      <c r="E18" s="181">
        <f>SUM(E19:E22)</f>
        <v>38541.2</v>
      </c>
      <c r="F18" s="181">
        <f>SUM(F19:F22)</f>
        <v>8826.7</v>
      </c>
      <c r="G18" s="184">
        <f t="shared" si="0"/>
        <v>47367.899999999994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</row>
    <row r="19" spans="2:144" ht="15.75">
      <c r="B19" s="150" t="s">
        <v>131</v>
      </c>
      <c r="C19" s="151" t="s">
        <v>148</v>
      </c>
      <c r="D19" s="151" t="s">
        <v>143</v>
      </c>
      <c r="E19" s="182">
        <v>841.2</v>
      </c>
      <c r="F19" s="185">
        <v>7350.7</v>
      </c>
      <c r="G19" s="185">
        <f t="shared" si="0"/>
        <v>8191.9</v>
      </c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</row>
    <row r="20" spans="2:144" ht="15.75">
      <c r="B20" s="150" t="s">
        <v>132</v>
      </c>
      <c r="C20" s="151" t="s">
        <v>148</v>
      </c>
      <c r="D20" s="151" t="s">
        <v>149</v>
      </c>
      <c r="E20" s="182">
        <v>500</v>
      </c>
      <c r="F20" s="185"/>
      <c r="G20" s="185">
        <f t="shared" si="0"/>
        <v>500</v>
      </c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</row>
    <row r="21" spans="2:144" ht="15.75">
      <c r="B21" s="150" t="s">
        <v>162</v>
      </c>
      <c r="C21" s="151" t="s">
        <v>148</v>
      </c>
      <c r="D21" s="151" t="s">
        <v>144</v>
      </c>
      <c r="E21" s="182">
        <v>36900</v>
      </c>
      <c r="F21" s="185">
        <v>1476</v>
      </c>
      <c r="G21" s="185">
        <f t="shared" si="0"/>
        <v>38376</v>
      </c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</row>
    <row r="22" spans="2:144" ht="31.5">
      <c r="B22" s="150" t="s">
        <v>204</v>
      </c>
      <c r="C22" s="151" t="s">
        <v>148</v>
      </c>
      <c r="D22" s="151" t="s">
        <v>148</v>
      </c>
      <c r="E22" s="182">
        <v>300</v>
      </c>
      <c r="F22" s="185"/>
      <c r="G22" s="185">
        <f t="shared" si="0"/>
        <v>300</v>
      </c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</row>
    <row r="23" spans="2:7" s="5" customFormat="1" ht="15.75">
      <c r="B23" s="148" t="s">
        <v>133</v>
      </c>
      <c r="C23" s="149" t="s">
        <v>150</v>
      </c>
      <c r="D23" s="149"/>
      <c r="E23" s="181">
        <f>SUM(E24:E27)</f>
        <v>370121.69999999995</v>
      </c>
      <c r="F23" s="181">
        <f>SUM(F24:F27)</f>
        <v>33173.6</v>
      </c>
      <c r="G23" s="184">
        <f t="shared" si="0"/>
        <v>403295.29999999993</v>
      </c>
    </row>
    <row r="24" spans="2:7" ht="15.75">
      <c r="B24" s="150" t="s">
        <v>134</v>
      </c>
      <c r="C24" s="151" t="s">
        <v>150</v>
      </c>
      <c r="D24" s="151" t="s">
        <v>143</v>
      </c>
      <c r="E24" s="182">
        <v>145177.9</v>
      </c>
      <c r="F24" s="185">
        <v>119</v>
      </c>
      <c r="G24" s="185">
        <f t="shared" si="0"/>
        <v>145296.9</v>
      </c>
    </row>
    <row r="25" spans="2:7" ht="15.75">
      <c r="B25" s="150" t="s">
        <v>135</v>
      </c>
      <c r="C25" s="151" t="s">
        <v>150</v>
      </c>
      <c r="D25" s="151" t="s">
        <v>149</v>
      </c>
      <c r="E25" s="182">
        <v>204540.7</v>
      </c>
      <c r="F25" s="185">
        <v>2966.1</v>
      </c>
      <c r="G25" s="185">
        <f t="shared" si="0"/>
        <v>207506.80000000002</v>
      </c>
    </row>
    <row r="26" spans="2:7" ht="15.75">
      <c r="B26" s="150" t="s">
        <v>136</v>
      </c>
      <c r="C26" s="151" t="s">
        <v>150</v>
      </c>
      <c r="D26" s="151" t="s">
        <v>150</v>
      </c>
      <c r="E26" s="182">
        <v>2786.5</v>
      </c>
      <c r="F26" s="185">
        <v>88.5</v>
      </c>
      <c r="G26" s="185">
        <f t="shared" si="0"/>
        <v>2875</v>
      </c>
    </row>
    <row r="27" spans="2:7" ht="15.75">
      <c r="B27" s="150" t="s">
        <v>137</v>
      </c>
      <c r="C27" s="151" t="s">
        <v>150</v>
      </c>
      <c r="D27" s="151" t="s">
        <v>145</v>
      </c>
      <c r="E27" s="182">
        <v>17616.6</v>
      </c>
      <c r="F27" s="185">
        <v>30000</v>
      </c>
      <c r="G27" s="185">
        <f t="shared" si="0"/>
        <v>47616.6</v>
      </c>
    </row>
    <row r="28" spans="2:7" s="5" customFormat="1" ht="15.75">
      <c r="B28" s="148" t="s">
        <v>198</v>
      </c>
      <c r="C28" s="149" t="s">
        <v>147</v>
      </c>
      <c r="D28" s="149"/>
      <c r="E28" s="181">
        <f>SUM(E29:E30)</f>
        <v>19939</v>
      </c>
      <c r="F28" s="181">
        <f>SUM(F29:F30)</f>
        <v>21.6</v>
      </c>
      <c r="G28" s="184">
        <f t="shared" si="0"/>
        <v>19960.6</v>
      </c>
    </row>
    <row r="29" spans="2:7" ht="15.75">
      <c r="B29" s="150" t="s">
        <v>138</v>
      </c>
      <c r="C29" s="151" t="s">
        <v>147</v>
      </c>
      <c r="D29" s="151" t="s">
        <v>143</v>
      </c>
      <c r="E29" s="182">
        <v>18800</v>
      </c>
      <c r="F29" s="185">
        <v>21.6</v>
      </c>
      <c r="G29" s="185">
        <f t="shared" si="0"/>
        <v>18821.6</v>
      </c>
    </row>
    <row r="30" spans="2:7" ht="31.5">
      <c r="B30" s="150" t="s">
        <v>199</v>
      </c>
      <c r="C30" s="151" t="s">
        <v>147</v>
      </c>
      <c r="D30" s="151" t="s">
        <v>146</v>
      </c>
      <c r="E30" s="182">
        <v>1139</v>
      </c>
      <c r="F30" s="71"/>
      <c r="G30" s="185">
        <f t="shared" si="0"/>
        <v>1139</v>
      </c>
    </row>
    <row r="31" spans="2:7" s="5" customFormat="1" ht="15.75">
      <c r="B31" s="148" t="s">
        <v>139</v>
      </c>
      <c r="C31" s="149">
        <v>10</v>
      </c>
      <c r="D31" s="149"/>
      <c r="E31" s="181">
        <f>SUM(E32:E35)</f>
        <v>29502.100000000002</v>
      </c>
      <c r="F31" s="181">
        <f>SUM(F32:F35)</f>
        <v>13072.6</v>
      </c>
      <c r="G31" s="184">
        <f t="shared" si="0"/>
        <v>42574.700000000004</v>
      </c>
    </row>
    <row r="32" spans="2:7" ht="15.75">
      <c r="B32" s="150" t="s">
        <v>140</v>
      </c>
      <c r="C32" s="151">
        <v>10</v>
      </c>
      <c r="D32" s="151" t="s">
        <v>143</v>
      </c>
      <c r="E32" s="182">
        <v>3882</v>
      </c>
      <c r="F32" s="71"/>
      <c r="G32" s="185">
        <f t="shared" si="0"/>
        <v>3882</v>
      </c>
    </row>
    <row r="33" spans="2:7" ht="15.75">
      <c r="B33" s="150" t="s">
        <v>156</v>
      </c>
      <c r="C33" s="151">
        <v>10</v>
      </c>
      <c r="D33" s="151" t="s">
        <v>144</v>
      </c>
      <c r="E33" s="182">
        <v>2460.4</v>
      </c>
      <c r="F33" s="71"/>
      <c r="G33" s="185">
        <f t="shared" si="0"/>
        <v>2460.4</v>
      </c>
    </row>
    <row r="34" spans="2:7" ht="15.75">
      <c r="B34" s="150" t="s">
        <v>210</v>
      </c>
      <c r="C34" s="151">
        <v>10</v>
      </c>
      <c r="D34" s="151" t="s">
        <v>146</v>
      </c>
      <c r="E34" s="182">
        <v>21995.9</v>
      </c>
      <c r="F34" s="71">
        <v>13072.6</v>
      </c>
      <c r="G34" s="185">
        <f t="shared" si="0"/>
        <v>35068.5</v>
      </c>
    </row>
    <row r="35" spans="2:7" ht="31.5">
      <c r="B35" s="150" t="s">
        <v>141</v>
      </c>
      <c r="C35" s="151">
        <v>10</v>
      </c>
      <c r="D35" s="151" t="s">
        <v>151</v>
      </c>
      <c r="E35" s="182">
        <v>1163.8</v>
      </c>
      <c r="F35" s="71"/>
      <c r="G35" s="185">
        <f t="shared" si="0"/>
        <v>1163.8</v>
      </c>
    </row>
    <row r="36" spans="2:7" ht="15.75">
      <c r="B36" s="148" t="s">
        <v>183</v>
      </c>
      <c r="C36" s="149" t="s">
        <v>164</v>
      </c>
      <c r="D36" s="149"/>
      <c r="E36" s="181">
        <f>E37+E38</f>
        <v>9308</v>
      </c>
      <c r="F36" s="67"/>
      <c r="G36" s="184">
        <f t="shared" si="0"/>
        <v>9308</v>
      </c>
    </row>
    <row r="37" spans="2:7" ht="15.75">
      <c r="B37" s="150" t="s">
        <v>197</v>
      </c>
      <c r="C37" s="151" t="s">
        <v>164</v>
      </c>
      <c r="D37" s="151" t="s">
        <v>149</v>
      </c>
      <c r="E37" s="182">
        <v>7500</v>
      </c>
      <c r="F37" s="71"/>
      <c r="G37" s="185">
        <f t="shared" si="0"/>
        <v>7500</v>
      </c>
    </row>
    <row r="38" spans="2:7" ht="31.5">
      <c r="B38" s="150" t="s">
        <v>200</v>
      </c>
      <c r="C38" s="151" t="s">
        <v>164</v>
      </c>
      <c r="D38" s="151" t="s">
        <v>148</v>
      </c>
      <c r="E38" s="194">
        <v>1808</v>
      </c>
      <c r="F38" s="71"/>
      <c r="G38" s="185">
        <f t="shared" si="0"/>
        <v>1808</v>
      </c>
    </row>
    <row r="39" spans="2:7" s="5" customFormat="1" ht="15.75">
      <c r="B39" s="66" t="s">
        <v>142</v>
      </c>
      <c r="C39" s="149"/>
      <c r="D39" s="149"/>
      <c r="E39" s="195">
        <f>E36+E31+E28+E23+E18+E14+E6</f>
        <v>524563.2</v>
      </c>
      <c r="F39" s="195">
        <f>F36+F31+F28+F23+F18+F14+F6</f>
        <v>57367.5</v>
      </c>
      <c r="G39" s="184">
        <f t="shared" si="0"/>
        <v>581930.7</v>
      </c>
    </row>
    <row r="40" spans="2:7" s="5" customFormat="1" ht="15.75">
      <c r="B40" s="190"/>
      <c r="C40" s="191"/>
      <c r="D40" s="191"/>
      <c r="E40" s="192"/>
      <c r="F40" s="192"/>
      <c r="G40" s="193"/>
    </row>
    <row r="41" spans="2:7" s="5" customFormat="1" ht="36.75" customHeight="1">
      <c r="B41" s="190"/>
      <c r="C41" s="191"/>
      <c r="D41" s="191"/>
      <c r="E41" s="192"/>
      <c r="F41" s="192"/>
      <c r="G41" s="193"/>
    </row>
    <row r="42" spans="2:7" s="5" customFormat="1" ht="15.75">
      <c r="B42" s="215"/>
      <c r="C42" s="215"/>
      <c r="D42" s="215"/>
      <c r="E42" s="215"/>
      <c r="F42" s="215"/>
      <c r="G42" s="215"/>
    </row>
    <row r="43" spans="2:7" ht="15">
      <c r="B43" s="215"/>
      <c r="C43" s="215"/>
      <c r="D43" s="215"/>
      <c r="E43" s="215"/>
      <c r="F43" s="215"/>
      <c r="G43" s="215"/>
    </row>
  </sheetData>
  <sheetProtection/>
  <mergeCells count="10">
    <mergeCell ref="B42:G43"/>
    <mergeCell ref="F4:F5"/>
    <mergeCell ref="G4:G5"/>
    <mergeCell ref="E3:G3"/>
    <mergeCell ref="C1:G1"/>
    <mergeCell ref="B2:G2"/>
    <mergeCell ref="B4:B5"/>
    <mergeCell ref="C4:C5"/>
    <mergeCell ref="D4:D5"/>
    <mergeCell ref="E4:E5"/>
  </mergeCells>
  <printOptions/>
  <pageMargins left="0.4724409448818898" right="0.1968503937007874" top="0.5905511811023623" bottom="0.3937007874015748" header="0.31496062992125984" footer="0.2362204724409449"/>
  <pageSetup horizontalDpi="600" verticalDpi="600" orientation="portrait" paperSize="9" r:id="rId1"/>
  <headerFooter alignWithMargins="0">
    <oddHeader xml:space="preserve">&amp;C &amp;P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K847"/>
  <sheetViews>
    <sheetView view="pageBreakPreview" zoomScale="140" zoomScaleSheetLayoutView="140" zoomScalePageLayoutView="0" workbookViewId="0" topLeftCell="B743">
      <selection activeCell="B763" sqref="B763:J763"/>
    </sheetView>
  </sheetViews>
  <sheetFormatPr defaultColWidth="9.00390625" defaultRowHeight="12.75"/>
  <cols>
    <col min="1" max="1" width="0" style="2" hidden="1" customWidth="1"/>
    <col min="2" max="2" width="40.75390625" style="23" customWidth="1"/>
    <col min="3" max="3" width="4.125" style="25" customWidth="1"/>
    <col min="4" max="4" width="4.375" style="25" customWidth="1"/>
    <col min="5" max="5" width="10.75390625" style="23" customWidth="1"/>
    <col min="6" max="6" width="5.00390625" style="23" customWidth="1"/>
    <col min="7" max="7" width="4.375" style="23" customWidth="1"/>
    <col min="8" max="8" width="8.75390625" style="24" customWidth="1"/>
    <col min="9" max="9" width="8.875" style="2" customWidth="1"/>
    <col min="10" max="10" width="9.25390625" style="2" bestFit="1" customWidth="1"/>
    <col min="11" max="11" width="11.625" style="2" bestFit="1" customWidth="1"/>
    <col min="12" max="16384" width="9.125" style="2" customWidth="1"/>
  </cols>
  <sheetData>
    <row r="1" spans="2:10" ht="78" customHeight="1">
      <c r="B1" s="230"/>
      <c r="C1" s="230"/>
      <c r="D1" s="230"/>
      <c r="E1" s="232" t="s">
        <v>385</v>
      </c>
      <c r="F1" s="232"/>
      <c r="G1" s="232"/>
      <c r="H1" s="232"/>
      <c r="I1" s="232"/>
      <c r="J1" s="232"/>
    </row>
    <row r="2" spans="2:10" s="13" customFormat="1" ht="53.25" customHeight="1">
      <c r="B2" s="233" t="s">
        <v>233</v>
      </c>
      <c r="C2" s="233"/>
      <c r="D2" s="233"/>
      <c r="E2" s="233"/>
      <c r="F2" s="233"/>
      <c r="G2" s="233"/>
      <c r="H2" s="233"/>
      <c r="I2" s="233"/>
      <c r="J2" s="233"/>
    </row>
    <row r="3" spans="2:10" s="13" customFormat="1" ht="15.75">
      <c r="B3" s="73"/>
      <c r="C3" s="14"/>
      <c r="D3" s="14"/>
      <c r="E3" s="14"/>
      <c r="F3" s="14"/>
      <c r="G3" s="14"/>
      <c r="H3" s="231" t="s">
        <v>157</v>
      </c>
      <c r="I3" s="231"/>
      <c r="J3" s="231"/>
    </row>
    <row r="4" spans="2:11" ht="12.75">
      <c r="B4" s="228" t="s">
        <v>121</v>
      </c>
      <c r="C4" s="219" t="s">
        <v>152</v>
      </c>
      <c r="D4" s="219" t="s">
        <v>153</v>
      </c>
      <c r="E4" s="219" t="s">
        <v>154</v>
      </c>
      <c r="F4" s="219" t="s">
        <v>155</v>
      </c>
      <c r="G4" s="219" t="s">
        <v>185</v>
      </c>
      <c r="H4" s="221" t="s">
        <v>123</v>
      </c>
      <c r="I4" s="224" t="s">
        <v>193</v>
      </c>
      <c r="J4" s="226" t="s">
        <v>355</v>
      </c>
      <c r="K4" s="21"/>
    </row>
    <row r="5" spans="2:11" ht="24.75" customHeight="1">
      <c r="B5" s="229"/>
      <c r="C5" s="220"/>
      <c r="D5" s="220"/>
      <c r="E5" s="220"/>
      <c r="F5" s="220"/>
      <c r="G5" s="220"/>
      <c r="H5" s="222"/>
      <c r="I5" s="225"/>
      <c r="J5" s="227"/>
      <c r="K5" s="21"/>
    </row>
    <row r="6" spans="2:11" s="1" customFormat="1" ht="12.75">
      <c r="B6" s="75" t="s">
        <v>217</v>
      </c>
      <c r="C6" s="76" t="s">
        <v>143</v>
      </c>
      <c r="D6" s="76"/>
      <c r="E6" s="76"/>
      <c r="F6" s="76"/>
      <c r="G6" s="76"/>
      <c r="H6" s="133">
        <f>H7+H12+H35+H64+H89+H99+H83</f>
        <v>50769</v>
      </c>
      <c r="I6" s="133">
        <f>I7+I12+I35+I64+I89+I99+I83</f>
        <v>-1835.7</v>
      </c>
      <c r="J6" s="171">
        <f aca="true" t="shared" si="0" ref="J6:J13">H6+I6</f>
        <v>48933.3</v>
      </c>
      <c r="K6" s="70"/>
    </row>
    <row r="7" spans="2:11" ht="25.5">
      <c r="B7" s="74" t="s">
        <v>230</v>
      </c>
      <c r="C7" s="77" t="s">
        <v>143</v>
      </c>
      <c r="D7" s="77" t="s">
        <v>149</v>
      </c>
      <c r="E7" s="77"/>
      <c r="F7" s="77"/>
      <c r="G7" s="77"/>
      <c r="H7" s="134">
        <f>H8</f>
        <v>1186.6</v>
      </c>
      <c r="I7" s="134">
        <f>I8</f>
        <v>0</v>
      </c>
      <c r="J7" s="79">
        <f t="shared" si="0"/>
        <v>1186.6</v>
      </c>
      <c r="K7" s="21"/>
    </row>
    <row r="8" spans="2:10" ht="25.5">
      <c r="B8" s="74" t="s">
        <v>110</v>
      </c>
      <c r="C8" s="77" t="s">
        <v>143</v>
      </c>
      <c r="D8" s="77" t="s">
        <v>149</v>
      </c>
      <c r="E8" s="77" t="s">
        <v>243</v>
      </c>
      <c r="F8" s="77"/>
      <c r="G8" s="77"/>
      <c r="H8" s="134">
        <f>H9</f>
        <v>1186.6</v>
      </c>
      <c r="I8" s="134">
        <f>I9</f>
        <v>0</v>
      </c>
      <c r="J8" s="79">
        <f t="shared" si="0"/>
        <v>1186.6</v>
      </c>
    </row>
    <row r="9" spans="2:10" s="9" customFormat="1" ht="25.5">
      <c r="B9" s="114" t="s">
        <v>266</v>
      </c>
      <c r="C9" s="78" t="s">
        <v>143</v>
      </c>
      <c r="D9" s="78" t="s">
        <v>149</v>
      </c>
      <c r="E9" s="77" t="s">
        <v>243</v>
      </c>
      <c r="F9" s="78" t="s">
        <v>263</v>
      </c>
      <c r="G9" s="78"/>
      <c r="H9" s="135">
        <f>H10</f>
        <v>1186.6</v>
      </c>
      <c r="I9" s="172"/>
      <c r="J9" s="79">
        <f t="shared" si="0"/>
        <v>1186.6</v>
      </c>
    </row>
    <row r="10" spans="2:10" ht="25.5">
      <c r="B10" s="114" t="s">
        <v>268</v>
      </c>
      <c r="C10" s="77" t="s">
        <v>143</v>
      </c>
      <c r="D10" s="77" t="s">
        <v>149</v>
      </c>
      <c r="E10" s="77" t="s">
        <v>243</v>
      </c>
      <c r="F10" s="77" t="s">
        <v>267</v>
      </c>
      <c r="G10" s="77"/>
      <c r="H10" s="134">
        <f>H11</f>
        <v>1186.6</v>
      </c>
      <c r="I10" s="79"/>
      <c r="J10" s="79">
        <f t="shared" si="0"/>
        <v>1186.6</v>
      </c>
    </row>
    <row r="11" spans="2:10" ht="12.75">
      <c r="B11" s="186" t="s">
        <v>206</v>
      </c>
      <c r="C11" s="78" t="s">
        <v>143</v>
      </c>
      <c r="D11" s="78" t="s">
        <v>149</v>
      </c>
      <c r="E11" s="78" t="s">
        <v>243</v>
      </c>
      <c r="F11" s="78" t="s">
        <v>267</v>
      </c>
      <c r="G11" s="78" t="s">
        <v>187</v>
      </c>
      <c r="H11" s="135">
        <v>1186.6</v>
      </c>
      <c r="I11" s="172"/>
      <c r="J11" s="172">
        <f t="shared" si="0"/>
        <v>1186.6</v>
      </c>
    </row>
    <row r="12" spans="2:10" ht="25.5">
      <c r="B12" s="74" t="s">
        <v>231</v>
      </c>
      <c r="C12" s="77" t="s">
        <v>143</v>
      </c>
      <c r="D12" s="77" t="s">
        <v>144</v>
      </c>
      <c r="E12" s="77"/>
      <c r="F12" s="77"/>
      <c r="G12" s="77"/>
      <c r="H12" s="136">
        <f>H13+H30</f>
        <v>2116</v>
      </c>
      <c r="I12" s="136">
        <f>I13+I30</f>
        <v>0</v>
      </c>
      <c r="J12" s="79">
        <f t="shared" si="0"/>
        <v>2116</v>
      </c>
    </row>
    <row r="13" spans="2:10" ht="25.5">
      <c r="B13" s="200" t="s">
        <v>260</v>
      </c>
      <c r="C13" s="81" t="s">
        <v>143</v>
      </c>
      <c r="D13" s="81" t="s">
        <v>144</v>
      </c>
      <c r="E13" s="81" t="s">
        <v>234</v>
      </c>
      <c r="F13" s="81"/>
      <c r="G13" s="81"/>
      <c r="H13" s="137">
        <f>H14+H20+H26</f>
        <v>1103</v>
      </c>
      <c r="I13" s="137">
        <f>I14+I20+I26</f>
        <v>0</v>
      </c>
      <c r="J13" s="79">
        <f t="shared" si="0"/>
        <v>1103</v>
      </c>
    </row>
    <row r="14" spans="2:10" s="9" customFormat="1" ht="38.25">
      <c r="B14" s="114" t="s">
        <v>262</v>
      </c>
      <c r="C14" s="81" t="s">
        <v>143</v>
      </c>
      <c r="D14" s="81" t="s">
        <v>144</v>
      </c>
      <c r="E14" s="81" t="s">
        <v>234</v>
      </c>
      <c r="F14" s="81" t="s">
        <v>261</v>
      </c>
      <c r="G14" s="81"/>
      <c r="H14" s="137">
        <f>H15</f>
        <v>961</v>
      </c>
      <c r="I14" s="172"/>
      <c r="J14" s="79">
        <f aca="true" t="shared" si="1" ref="J14:J29">H14+I14</f>
        <v>961</v>
      </c>
    </row>
    <row r="15" spans="2:10" s="9" customFormat="1" ht="25.5">
      <c r="B15" s="114" t="s">
        <v>266</v>
      </c>
      <c r="C15" s="81" t="s">
        <v>143</v>
      </c>
      <c r="D15" s="81" t="s">
        <v>144</v>
      </c>
      <c r="E15" s="81" t="s">
        <v>234</v>
      </c>
      <c r="F15" s="81" t="s">
        <v>263</v>
      </c>
      <c r="G15" s="81"/>
      <c r="H15" s="137">
        <f>H16+H18</f>
        <v>961</v>
      </c>
      <c r="I15" s="172"/>
      <c r="J15" s="79">
        <f t="shared" si="1"/>
        <v>961</v>
      </c>
    </row>
    <row r="16" spans="2:10" s="9" customFormat="1" ht="25.5">
      <c r="B16" s="114" t="s">
        <v>268</v>
      </c>
      <c r="C16" s="81" t="s">
        <v>143</v>
      </c>
      <c r="D16" s="81" t="s">
        <v>144</v>
      </c>
      <c r="E16" s="81" t="s">
        <v>234</v>
      </c>
      <c r="F16" s="81" t="s">
        <v>267</v>
      </c>
      <c r="G16" s="81"/>
      <c r="H16" s="137">
        <f>H17</f>
        <v>915</v>
      </c>
      <c r="I16" s="172"/>
      <c r="J16" s="79">
        <f t="shared" si="1"/>
        <v>915</v>
      </c>
    </row>
    <row r="17" spans="2:10" s="9" customFormat="1" ht="12.75">
      <c r="B17" s="115" t="s">
        <v>206</v>
      </c>
      <c r="C17" s="85" t="s">
        <v>143</v>
      </c>
      <c r="D17" s="85" t="s">
        <v>144</v>
      </c>
      <c r="E17" s="93" t="s">
        <v>234</v>
      </c>
      <c r="F17" s="85" t="s">
        <v>267</v>
      </c>
      <c r="G17" s="85" t="s">
        <v>187</v>
      </c>
      <c r="H17" s="138">
        <v>915</v>
      </c>
      <c r="I17" s="172"/>
      <c r="J17" s="79">
        <f t="shared" si="1"/>
        <v>915</v>
      </c>
    </row>
    <row r="18" spans="2:10" ht="25.5">
      <c r="B18" s="117" t="s">
        <v>269</v>
      </c>
      <c r="C18" s="81" t="s">
        <v>143</v>
      </c>
      <c r="D18" s="81" t="s">
        <v>144</v>
      </c>
      <c r="E18" s="81" t="s">
        <v>234</v>
      </c>
      <c r="F18" s="81" t="s">
        <v>270</v>
      </c>
      <c r="G18" s="81"/>
      <c r="H18" s="139">
        <f>H19</f>
        <v>46</v>
      </c>
      <c r="I18" s="79"/>
      <c r="J18" s="79">
        <f t="shared" si="1"/>
        <v>46</v>
      </c>
    </row>
    <row r="19" spans="2:10" ht="12.75">
      <c r="B19" s="115" t="s">
        <v>206</v>
      </c>
      <c r="C19" s="85" t="s">
        <v>143</v>
      </c>
      <c r="D19" s="85" t="s">
        <v>144</v>
      </c>
      <c r="E19" s="93" t="s">
        <v>271</v>
      </c>
      <c r="F19" s="85" t="s">
        <v>270</v>
      </c>
      <c r="G19" s="85" t="s">
        <v>187</v>
      </c>
      <c r="H19" s="138">
        <v>46</v>
      </c>
      <c r="I19" s="79"/>
      <c r="J19" s="172">
        <f t="shared" si="1"/>
        <v>46</v>
      </c>
    </row>
    <row r="20" spans="2:10" s="9" customFormat="1" ht="25.5">
      <c r="B20" s="117" t="s">
        <v>264</v>
      </c>
      <c r="C20" s="81" t="s">
        <v>143</v>
      </c>
      <c r="D20" s="81" t="s">
        <v>144</v>
      </c>
      <c r="E20" s="81" t="s">
        <v>234</v>
      </c>
      <c r="F20" s="81" t="s">
        <v>265</v>
      </c>
      <c r="G20" s="81"/>
      <c r="H20" s="139">
        <f>H21</f>
        <v>141</v>
      </c>
      <c r="I20" s="172"/>
      <c r="J20" s="79">
        <f t="shared" si="1"/>
        <v>141</v>
      </c>
    </row>
    <row r="21" spans="2:10" s="9" customFormat="1" ht="25.5">
      <c r="B21" s="117" t="s">
        <v>273</v>
      </c>
      <c r="C21" s="81" t="s">
        <v>143</v>
      </c>
      <c r="D21" s="81" t="s">
        <v>144</v>
      </c>
      <c r="E21" s="81" t="s">
        <v>234</v>
      </c>
      <c r="F21" s="81" t="s">
        <v>272</v>
      </c>
      <c r="G21" s="81"/>
      <c r="H21" s="139">
        <f>H24+H22</f>
        <v>141</v>
      </c>
      <c r="I21" s="172"/>
      <c r="J21" s="79">
        <f t="shared" si="1"/>
        <v>141</v>
      </c>
    </row>
    <row r="22" spans="2:10" ht="38.25">
      <c r="B22" s="86" t="s">
        <v>304</v>
      </c>
      <c r="C22" s="81" t="s">
        <v>143</v>
      </c>
      <c r="D22" s="81" t="s">
        <v>144</v>
      </c>
      <c r="E22" s="81" t="s">
        <v>234</v>
      </c>
      <c r="F22" s="81" t="s">
        <v>303</v>
      </c>
      <c r="G22" s="81"/>
      <c r="H22" s="137">
        <f>H23</f>
        <v>12</v>
      </c>
      <c r="I22" s="79"/>
      <c r="J22" s="79">
        <f t="shared" si="1"/>
        <v>12</v>
      </c>
    </row>
    <row r="23" spans="2:10" ht="12.75">
      <c r="B23" s="115" t="s">
        <v>206</v>
      </c>
      <c r="C23" s="85" t="s">
        <v>143</v>
      </c>
      <c r="D23" s="85" t="s">
        <v>144</v>
      </c>
      <c r="E23" s="93" t="s">
        <v>234</v>
      </c>
      <c r="F23" s="85" t="s">
        <v>303</v>
      </c>
      <c r="G23" s="85" t="s">
        <v>187</v>
      </c>
      <c r="H23" s="140">
        <v>12</v>
      </c>
      <c r="I23" s="79"/>
      <c r="J23" s="172">
        <f t="shared" si="1"/>
        <v>12</v>
      </c>
    </row>
    <row r="24" spans="2:10" s="9" customFormat="1" ht="25.5">
      <c r="B24" s="117" t="s">
        <v>275</v>
      </c>
      <c r="C24" s="81" t="s">
        <v>143</v>
      </c>
      <c r="D24" s="81" t="s">
        <v>144</v>
      </c>
      <c r="E24" s="81" t="s">
        <v>234</v>
      </c>
      <c r="F24" s="81" t="s">
        <v>274</v>
      </c>
      <c r="G24" s="81"/>
      <c r="H24" s="139">
        <f>H25</f>
        <v>129</v>
      </c>
      <c r="I24" s="172"/>
      <c r="J24" s="79">
        <f t="shared" si="1"/>
        <v>129</v>
      </c>
    </row>
    <row r="25" spans="2:10" s="9" customFormat="1" ht="12.75">
      <c r="B25" s="115" t="s">
        <v>206</v>
      </c>
      <c r="C25" s="85" t="s">
        <v>143</v>
      </c>
      <c r="D25" s="85" t="s">
        <v>144</v>
      </c>
      <c r="E25" s="85" t="s">
        <v>234</v>
      </c>
      <c r="F25" s="85" t="s">
        <v>274</v>
      </c>
      <c r="G25" s="85" t="s">
        <v>187</v>
      </c>
      <c r="H25" s="138">
        <v>129</v>
      </c>
      <c r="I25" s="172"/>
      <c r="J25" s="172">
        <f t="shared" si="1"/>
        <v>129</v>
      </c>
    </row>
    <row r="26" spans="2:10" s="9" customFormat="1" ht="12.75">
      <c r="B26" s="117" t="s">
        <v>287</v>
      </c>
      <c r="C26" s="81" t="s">
        <v>143</v>
      </c>
      <c r="D26" s="81" t="s">
        <v>144</v>
      </c>
      <c r="E26" s="81" t="s">
        <v>234</v>
      </c>
      <c r="F26" s="81" t="s">
        <v>286</v>
      </c>
      <c r="G26" s="81"/>
      <c r="H26" s="139">
        <f>H27</f>
        <v>1</v>
      </c>
      <c r="I26" s="172"/>
      <c r="J26" s="79">
        <f t="shared" si="1"/>
        <v>1</v>
      </c>
    </row>
    <row r="27" spans="2:10" s="9" customFormat="1" ht="12.75">
      <c r="B27" s="117" t="s">
        <v>289</v>
      </c>
      <c r="C27" s="81" t="s">
        <v>143</v>
      </c>
      <c r="D27" s="81" t="s">
        <v>144</v>
      </c>
      <c r="E27" s="81" t="s">
        <v>234</v>
      </c>
      <c r="F27" s="81" t="s">
        <v>288</v>
      </c>
      <c r="G27" s="81"/>
      <c r="H27" s="139">
        <f>H28</f>
        <v>1</v>
      </c>
      <c r="I27" s="172"/>
      <c r="J27" s="79">
        <f t="shared" si="1"/>
        <v>1</v>
      </c>
    </row>
    <row r="28" spans="2:10" s="9" customFormat="1" ht="12.75">
      <c r="B28" s="117" t="s">
        <v>291</v>
      </c>
      <c r="C28" s="81" t="s">
        <v>143</v>
      </c>
      <c r="D28" s="81" t="s">
        <v>144</v>
      </c>
      <c r="E28" s="81" t="s">
        <v>234</v>
      </c>
      <c r="F28" s="81" t="s">
        <v>290</v>
      </c>
      <c r="G28" s="81"/>
      <c r="H28" s="139">
        <f>H29</f>
        <v>1</v>
      </c>
      <c r="I28" s="172"/>
      <c r="J28" s="79">
        <f t="shared" si="1"/>
        <v>1</v>
      </c>
    </row>
    <row r="29" spans="2:10" s="9" customFormat="1" ht="12.75">
      <c r="B29" s="115" t="s">
        <v>206</v>
      </c>
      <c r="C29" s="85" t="s">
        <v>143</v>
      </c>
      <c r="D29" s="85" t="s">
        <v>144</v>
      </c>
      <c r="E29" s="85" t="s">
        <v>234</v>
      </c>
      <c r="F29" s="85" t="s">
        <v>290</v>
      </c>
      <c r="G29" s="85" t="s">
        <v>187</v>
      </c>
      <c r="H29" s="138">
        <v>1</v>
      </c>
      <c r="I29" s="172"/>
      <c r="J29" s="172">
        <f t="shared" si="1"/>
        <v>1</v>
      </c>
    </row>
    <row r="30" spans="2:10" ht="38.25">
      <c r="B30" s="116" t="s">
        <v>0</v>
      </c>
      <c r="C30" s="77" t="s">
        <v>143</v>
      </c>
      <c r="D30" s="77" t="s">
        <v>144</v>
      </c>
      <c r="E30" s="77" t="s">
        <v>235</v>
      </c>
      <c r="F30" s="77"/>
      <c r="G30" s="77"/>
      <c r="H30" s="136">
        <f>H31</f>
        <v>1013</v>
      </c>
      <c r="I30" s="136">
        <f>I31</f>
        <v>0</v>
      </c>
      <c r="J30" s="79">
        <f aca="true" t="shared" si="2" ref="J30:J37">H30+I30</f>
        <v>1013</v>
      </c>
    </row>
    <row r="31" spans="2:10" s="20" customFormat="1" ht="38.25">
      <c r="B31" s="114" t="s">
        <v>262</v>
      </c>
      <c r="C31" s="78" t="s">
        <v>143</v>
      </c>
      <c r="D31" s="78" t="s">
        <v>144</v>
      </c>
      <c r="E31" s="77" t="s">
        <v>235</v>
      </c>
      <c r="F31" s="77" t="s">
        <v>261</v>
      </c>
      <c r="G31" s="78"/>
      <c r="H31" s="141">
        <f>H32</f>
        <v>1013</v>
      </c>
      <c r="I31" s="172"/>
      <c r="J31" s="79">
        <f t="shared" si="2"/>
        <v>1013</v>
      </c>
    </row>
    <row r="32" spans="2:10" s="10" customFormat="1" ht="25.5">
      <c r="B32" s="114" t="s">
        <v>266</v>
      </c>
      <c r="C32" s="77" t="s">
        <v>143</v>
      </c>
      <c r="D32" s="77" t="s">
        <v>144</v>
      </c>
      <c r="E32" s="77" t="s">
        <v>235</v>
      </c>
      <c r="F32" s="77" t="s">
        <v>263</v>
      </c>
      <c r="G32" s="77"/>
      <c r="H32" s="136">
        <f>H33</f>
        <v>1013</v>
      </c>
      <c r="I32" s="172"/>
      <c r="J32" s="79">
        <f t="shared" si="2"/>
        <v>1013</v>
      </c>
    </row>
    <row r="33" spans="2:10" s="10" customFormat="1" ht="25.5">
      <c r="B33" s="114" t="s">
        <v>268</v>
      </c>
      <c r="C33" s="77" t="s">
        <v>143</v>
      </c>
      <c r="D33" s="77" t="s">
        <v>144</v>
      </c>
      <c r="E33" s="77" t="s">
        <v>235</v>
      </c>
      <c r="F33" s="77" t="s">
        <v>267</v>
      </c>
      <c r="G33" s="78"/>
      <c r="H33" s="136">
        <f>H34</f>
        <v>1013</v>
      </c>
      <c r="I33" s="172"/>
      <c r="J33" s="79">
        <f t="shared" si="2"/>
        <v>1013</v>
      </c>
    </row>
    <row r="34" spans="2:10" s="10" customFormat="1" ht="12.75">
      <c r="B34" s="115" t="s">
        <v>206</v>
      </c>
      <c r="C34" s="78" t="s">
        <v>143</v>
      </c>
      <c r="D34" s="78" t="s">
        <v>144</v>
      </c>
      <c r="E34" s="77" t="s">
        <v>235</v>
      </c>
      <c r="F34" s="78" t="s">
        <v>267</v>
      </c>
      <c r="G34" s="78" t="s">
        <v>187</v>
      </c>
      <c r="H34" s="141">
        <v>1013</v>
      </c>
      <c r="I34" s="172"/>
      <c r="J34" s="172">
        <f t="shared" si="2"/>
        <v>1013</v>
      </c>
    </row>
    <row r="35" spans="2:10" s="10" customFormat="1" ht="25.5">
      <c r="B35" s="74" t="s">
        <v>125</v>
      </c>
      <c r="C35" s="77" t="s">
        <v>143</v>
      </c>
      <c r="D35" s="77" t="s">
        <v>146</v>
      </c>
      <c r="E35" s="77"/>
      <c r="F35" s="77"/>
      <c r="G35" s="77"/>
      <c r="H35" s="136">
        <f>H36+H55</f>
        <v>25876.4</v>
      </c>
      <c r="I35" s="136">
        <f>I36+I55</f>
        <v>0</v>
      </c>
      <c r="J35" s="79">
        <f t="shared" si="2"/>
        <v>25876.4</v>
      </c>
    </row>
    <row r="36" spans="2:10" s="10" customFormat="1" ht="12.75">
      <c r="B36" s="114" t="s">
        <v>69</v>
      </c>
      <c r="C36" s="81" t="s">
        <v>143</v>
      </c>
      <c r="D36" s="81" t="s">
        <v>146</v>
      </c>
      <c r="E36" s="81" t="s">
        <v>70</v>
      </c>
      <c r="F36" s="81"/>
      <c r="G36" s="81"/>
      <c r="H36" s="139">
        <f>H37</f>
        <v>25746.4</v>
      </c>
      <c r="I36" s="139">
        <f>I37</f>
        <v>0</v>
      </c>
      <c r="J36" s="79">
        <f t="shared" si="2"/>
        <v>25746.4</v>
      </c>
    </row>
    <row r="37" spans="2:10" s="20" customFormat="1" ht="25.5">
      <c r="B37" s="116" t="s">
        <v>260</v>
      </c>
      <c r="C37" s="81" t="s">
        <v>143</v>
      </c>
      <c r="D37" s="81" t="s">
        <v>146</v>
      </c>
      <c r="E37" s="81" t="s">
        <v>234</v>
      </c>
      <c r="F37" s="81"/>
      <c r="G37" s="81"/>
      <c r="H37" s="139">
        <f>H38+H45+H51</f>
        <v>25746.4</v>
      </c>
      <c r="I37" s="139">
        <f>I38+I45+I51</f>
        <v>0</v>
      </c>
      <c r="J37" s="79">
        <f t="shared" si="2"/>
        <v>25746.4</v>
      </c>
    </row>
    <row r="38" spans="2:10" s="20" customFormat="1" ht="25.5">
      <c r="B38" s="114" t="s">
        <v>266</v>
      </c>
      <c r="C38" s="81" t="s">
        <v>143</v>
      </c>
      <c r="D38" s="81" t="s">
        <v>146</v>
      </c>
      <c r="E38" s="81" t="s">
        <v>234</v>
      </c>
      <c r="F38" s="81" t="s">
        <v>263</v>
      </c>
      <c r="G38" s="81"/>
      <c r="H38" s="137">
        <f>H39+H41+H43</f>
        <v>22091</v>
      </c>
      <c r="I38" s="79"/>
      <c r="J38" s="79">
        <f aca="true" t="shared" si="3" ref="J38:J54">H38+I38</f>
        <v>22091</v>
      </c>
    </row>
    <row r="39" spans="2:10" s="20" customFormat="1" ht="25.5">
      <c r="B39" s="114" t="s">
        <v>268</v>
      </c>
      <c r="C39" s="81" t="s">
        <v>143</v>
      </c>
      <c r="D39" s="81" t="s">
        <v>146</v>
      </c>
      <c r="E39" s="81" t="s">
        <v>234</v>
      </c>
      <c r="F39" s="81" t="s">
        <v>267</v>
      </c>
      <c r="G39" s="81"/>
      <c r="H39" s="137">
        <f>H40</f>
        <v>21855.8</v>
      </c>
      <c r="I39" s="79"/>
      <c r="J39" s="79">
        <f t="shared" si="3"/>
        <v>21855.8</v>
      </c>
    </row>
    <row r="40" spans="2:10" s="20" customFormat="1" ht="12.75">
      <c r="B40" s="115" t="s">
        <v>206</v>
      </c>
      <c r="C40" s="85" t="s">
        <v>143</v>
      </c>
      <c r="D40" s="85" t="s">
        <v>146</v>
      </c>
      <c r="E40" s="85" t="s">
        <v>234</v>
      </c>
      <c r="F40" s="85" t="s">
        <v>267</v>
      </c>
      <c r="G40" s="85" t="s">
        <v>187</v>
      </c>
      <c r="H40" s="138">
        <v>21855.8</v>
      </c>
      <c r="I40" s="172"/>
      <c r="J40" s="172">
        <f t="shared" si="3"/>
        <v>21855.8</v>
      </c>
    </row>
    <row r="41" spans="2:10" s="20" customFormat="1" ht="25.5">
      <c r="B41" s="117" t="s">
        <v>269</v>
      </c>
      <c r="C41" s="81" t="s">
        <v>143</v>
      </c>
      <c r="D41" s="81" t="s">
        <v>146</v>
      </c>
      <c r="E41" s="81" t="s">
        <v>234</v>
      </c>
      <c r="F41" s="81" t="s">
        <v>270</v>
      </c>
      <c r="G41" s="81"/>
      <c r="H41" s="139">
        <f>H42</f>
        <v>180</v>
      </c>
      <c r="I41" s="79"/>
      <c r="J41" s="79">
        <f t="shared" si="3"/>
        <v>180</v>
      </c>
    </row>
    <row r="42" spans="2:10" s="20" customFormat="1" ht="12.75">
      <c r="B42" s="115" t="s">
        <v>206</v>
      </c>
      <c r="C42" s="85" t="s">
        <v>143</v>
      </c>
      <c r="D42" s="85" t="s">
        <v>146</v>
      </c>
      <c r="E42" s="85" t="s">
        <v>271</v>
      </c>
      <c r="F42" s="85" t="s">
        <v>270</v>
      </c>
      <c r="G42" s="85" t="s">
        <v>187</v>
      </c>
      <c r="H42" s="138">
        <v>180</v>
      </c>
      <c r="I42" s="172"/>
      <c r="J42" s="172">
        <f t="shared" si="3"/>
        <v>180</v>
      </c>
    </row>
    <row r="43" spans="2:10" s="20" customFormat="1" ht="51">
      <c r="B43" s="114" t="s">
        <v>113</v>
      </c>
      <c r="C43" s="81" t="s">
        <v>143</v>
      </c>
      <c r="D43" s="81" t="s">
        <v>146</v>
      </c>
      <c r="E43" s="81" t="s">
        <v>234</v>
      </c>
      <c r="F43" s="81" t="s">
        <v>302</v>
      </c>
      <c r="G43" s="81"/>
      <c r="H43" s="137">
        <f>H44</f>
        <v>55.2</v>
      </c>
      <c r="I43" s="79"/>
      <c r="J43" s="79">
        <f t="shared" si="3"/>
        <v>55.2</v>
      </c>
    </row>
    <row r="44" spans="2:10" s="10" customFormat="1" ht="12.75">
      <c r="B44" s="119" t="s">
        <v>206</v>
      </c>
      <c r="C44" s="85" t="s">
        <v>143</v>
      </c>
      <c r="D44" s="85" t="s">
        <v>146</v>
      </c>
      <c r="E44" s="85" t="s">
        <v>234</v>
      </c>
      <c r="F44" s="85" t="s">
        <v>302</v>
      </c>
      <c r="G44" s="85" t="s">
        <v>187</v>
      </c>
      <c r="H44" s="140">
        <v>55.2</v>
      </c>
      <c r="I44" s="172"/>
      <c r="J44" s="172">
        <f t="shared" si="3"/>
        <v>55.2</v>
      </c>
    </row>
    <row r="45" spans="2:10" s="10" customFormat="1" ht="25.5">
      <c r="B45" s="114" t="s">
        <v>264</v>
      </c>
      <c r="C45" s="81" t="s">
        <v>143</v>
      </c>
      <c r="D45" s="81" t="s">
        <v>146</v>
      </c>
      <c r="E45" s="81" t="s">
        <v>234</v>
      </c>
      <c r="F45" s="81" t="s">
        <v>265</v>
      </c>
      <c r="G45" s="81"/>
      <c r="H45" s="137">
        <f>H46</f>
        <v>3625.4</v>
      </c>
      <c r="I45" s="172"/>
      <c r="J45" s="79">
        <f t="shared" si="3"/>
        <v>3625.4</v>
      </c>
    </row>
    <row r="46" spans="2:10" s="10" customFormat="1" ht="25.5">
      <c r="B46" s="117" t="s">
        <v>273</v>
      </c>
      <c r="C46" s="81" t="s">
        <v>143</v>
      </c>
      <c r="D46" s="81" t="s">
        <v>146</v>
      </c>
      <c r="E46" s="81" t="s">
        <v>234</v>
      </c>
      <c r="F46" s="81" t="s">
        <v>272</v>
      </c>
      <c r="G46" s="81"/>
      <c r="H46" s="137">
        <f>H47+H49</f>
        <v>3625.4</v>
      </c>
      <c r="I46" s="172"/>
      <c r="J46" s="79">
        <f t="shared" si="3"/>
        <v>3625.4</v>
      </c>
    </row>
    <row r="47" spans="2:10" s="10" customFormat="1" ht="38.25">
      <c r="B47" s="86" t="s">
        <v>304</v>
      </c>
      <c r="C47" s="81" t="s">
        <v>143</v>
      </c>
      <c r="D47" s="81" t="s">
        <v>146</v>
      </c>
      <c r="E47" s="81" t="s">
        <v>234</v>
      </c>
      <c r="F47" s="81" t="s">
        <v>303</v>
      </c>
      <c r="G47" s="81"/>
      <c r="H47" s="137">
        <f>H48</f>
        <v>894.4</v>
      </c>
      <c r="I47" s="172"/>
      <c r="J47" s="79">
        <f t="shared" si="3"/>
        <v>894.4</v>
      </c>
    </row>
    <row r="48" spans="2:10" s="10" customFormat="1" ht="12.75">
      <c r="B48" s="115" t="s">
        <v>206</v>
      </c>
      <c r="C48" s="85" t="s">
        <v>143</v>
      </c>
      <c r="D48" s="85" t="s">
        <v>146</v>
      </c>
      <c r="E48" s="85" t="s">
        <v>234</v>
      </c>
      <c r="F48" s="85" t="s">
        <v>303</v>
      </c>
      <c r="G48" s="85" t="s">
        <v>187</v>
      </c>
      <c r="H48" s="140">
        <v>894.4</v>
      </c>
      <c r="I48" s="172"/>
      <c r="J48" s="172">
        <f t="shared" si="3"/>
        <v>894.4</v>
      </c>
    </row>
    <row r="49" spans="2:10" s="10" customFormat="1" ht="25.5">
      <c r="B49" s="114" t="s">
        <v>275</v>
      </c>
      <c r="C49" s="81" t="s">
        <v>143</v>
      </c>
      <c r="D49" s="81" t="s">
        <v>146</v>
      </c>
      <c r="E49" s="81" t="s">
        <v>234</v>
      </c>
      <c r="F49" s="81" t="s">
        <v>274</v>
      </c>
      <c r="G49" s="81"/>
      <c r="H49" s="137">
        <f>H50</f>
        <v>2731</v>
      </c>
      <c r="I49" s="172"/>
      <c r="J49" s="79">
        <f t="shared" si="3"/>
        <v>2731</v>
      </c>
    </row>
    <row r="50" spans="2:10" s="10" customFormat="1" ht="12.75">
      <c r="B50" s="119" t="s">
        <v>206</v>
      </c>
      <c r="C50" s="85" t="s">
        <v>143</v>
      </c>
      <c r="D50" s="85" t="s">
        <v>146</v>
      </c>
      <c r="E50" s="85" t="s">
        <v>234</v>
      </c>
      <c r="F50" s="85" t="s">
        <v>274</v>
      </c>
      <c r="G50" s="85" t="s">
        <v>187</v>
      </c>
      <c r="H50" s="140">
        <v>2731</v>
      </c>
      <c r="I50" s="172"/>
      <c r="J50" s="172">
        <f t="shared" si="3"/>
        <v>2731</v>
      </c>
    </row>
    <row r="51" spans="2:10" s="10" customFormat="1" ht="12.75">
      <c r="B51" s="117" t="s">
        <v>287</v>
      </c>
      <c r="C51" s="81" t="s">
        <v>143</v>
      </c>
      <c r="D51" s="81" t="s">
        <v>146</v>
      </c>
      <c r="E51" s="81" t="s">
        <v>234</v>
      </c>
      <c r="F51" s="81" t="s">
        <v>286</v>
      </c>
      <c r="G51" s="81"/>
      <c r="H51" s="139">
        <f>H52</f>
        <v>30</v>
      </c>
      <c r="I51" s="172"/>
      <c r="J51" s="79">
        <f t="shared" si="3"/>
        <v>30</v>
      </c>
    </row>
    <row r="52" spans="2:10" s="10" customFormat="1" ht="12.75">
      <c r="B52" s="117" t="s">
        <v>289</v>
      </c>
      <c r="C52" s="81" t="s">
        <v>143</v>
      </c>
      <c r="D52" s="81" t="s">
        <v>146</v>
      </c>
      <c r="E52" s="81" t="s">
        <v>234</v>
      </c>
      <c r="F52" s="81" t="s">
        <v>288</v>
      </c>
      <c r="G52" s="81"/>
      <c r="H52" s="139">
        <f>H53</f>
        <v>30</v>
      </c>
      <c r="I52" s="172"/>
      <c r="J52" s="79">
        <f t="shared" si="3"/>
        <v>30</v>
      </c>
    </row>
    <row r="53" spans="2:10" s="10" customFormat="1" ht="12.75">
      <c r="B53" s="117" t="s">
        <v>291</v>
      </c>
      <c r="C53" s="81" t="s">
        <v>143</v>
      </c>
      <c r="D53" s="81" t="s">
        <v>146</v>
      </c>
      <c r="E53" s="81" t="s">
        <v>234</v>
      </c>
      <c r="F53" s="81" t="s">
        <v>290</v>
      </c>
      <c r="G53" s="81"/>
      <c r="H53" s="139">
        <f>H54</f>
        <v>30</v>
      </c>
      <c r="I53" s="172"/>
      <c r="J53" s="79">
        <f t="shared" si="3"/>
        <v>30</v>
      </c>
    </row>
    <row r="54" spans="2:10" s="10" customFormat="1" ht="12.75">
      <c r="B54" s="115" t="s">
        <v>206</v>
      </c>
      <c r="C54" s="85" t="s">
        <v>143</v>
      </c>
      <c r="D54" s="85" t="s">
        <v>146</v>
      </c>
      <c r="E54" s="85" t="s">
        <v>234</v>
      </c>
      <c r="F54" s="85" t="s">
        <v>290</v>
      </c>
      <c r="G54" s="85" t="s">
        <v>187</v>
      </c>
      <c r="H54" s="138">
        <v>30</v>
      </c>
      <c r="I54" s="172"/>
      <c r="J54" s="172">
        <f t="shared" si="3"/>
        <v>30</v>
      </c>
    </row>
    <row r="55" spans="2:10" s="10" customFormat="1" ht="38.25">
      <c r="B55" s="117" t="s">
        <v>79</v>
      </c>
      <c r="C55" s="81" t="s">
        <v>143</v>
      </c>
      <c r="D55" s="81" t="s">
        <v>146</v>
      </c>
      <c r="E55" s="81" t="s">
        <v>78</v>
      </c>
      <c r="F55" s="81"/>
      <c r="G55" s="81"/>
      <c r="H55" s="139">
        <f>H56</f>
        <v>130</v>
      </c>
      <c r="I55" s="139">
        <f>I56</f>
        <v>0</v>
      </c>
      <c r="J55" s="79">
        <f>H55+I55</f>
        <v>130</v>
      </c>
    </row>
    <row r="56" spans="2:10" s="15" customFormat="1" ht="63.75">
      <c r="B56" s="117" t="s">
        <v>326</v>
      </c>
      <c r="C56" s="81" t="s">
        <v>143</v>
      </c>
      <c r="D56" s="81" t="s">
        <v>146</v>
      </c>
      <c r="E56" s="81" t="s">
        <v>332</v>
      </c>
      <c r="F56" s="81"/>
      <c r="G56" s="81"/>
      <c r="H56" s="139">
        <f>H57+H60</f>
        <v>130</v>
      </c>
      <c r="I56" s="139">
        <f>I57+I60</f>
        <v>0</v>
      </c>
      <c r="J56" s="79">
        <f>H56+I56</f>
        <v>130</v>
      </c>
    </row>
    <row r="57" spans="2:10" s="15" customFormat="1" ht="25.5">
      <c r="B57" s="114" t="s">
        <v>266</v>
      </c>
      <c r="C57" s="81" t="s">
        <v>143</v>
      </c>
      <c r="D57" s="81" t="s">
        <v>146</v>
      </c>
      <c r="E57" s="81" t="s">
        <v>332</v>
      </c>
      <c r="F57" s="81" t="s">
        <v>263</v>
      </c>
      <c r="G57" s="81"/>
      <c r="H57" s="139">
        <f>H58</f>
        <v>70</v>
      </c>
      <c r="I57" s="79"/>
      <c r="J57" s="79">
        <f aca="true" t="shared" si="4" ref="J57:J63">H57+I57</f>
        <v>70</v>
      </c>
    </row>
    <row r="58" spans="2:10" s="15" customFormat="1" ht="25.5">
      <c r="B58" s="117" t="s">
        <v>269</v>
      </c>
      <c r="C58" s="81" t="s">
        <v>143</v>
      </c>
      <c r="D58" s="81" t="s">
        <v>146</v>
      </c>
      <c r="E58" s="81" t="s">
        <v>332</v>
      </c>
      <c r="F58" s="81" t="s">
        <v>270</v>
      </c>
      <c r="G58" s="81"/>
      <c r="H58" s="139">
        <f>H59</f>
        <v>70</v>
      </c>
      <c r="I58" s="79"/>
      <c r="J58" s="79">
        <f t="shared" si="4"/>
        <v>70</v>
      </c>
    </row>
    <row r="59" spans="2:10" s="15" customFormat="1" ht="12.75">
      <c r="B59" s="115" t="s">
        <v>206</v>
      </c>
      <c r="C59" s="85" t="s">
        <v>143</v>
      </c>
      <c r="D59" s="85" t="s">
        <v>146</v>
      </c>
      <c r="E59" s="85" t="s">
        <v>332</v>
      </c>
      <c r="F59" s="85" t="s">
        <v>270</v>
      </c>
      <c r="G59" s="85" t="s">
        <v>187</v>
      </c>
      <c r="H59" s="138">
        <v>70</v>
      </c>
      <c r="I59" s="172"/>
      <c r="J59" s="172">
        <f t="shared" si="4"/>
        <v>70</v>
      </c>
    </row>
    <row r="60" spans="2:10" s="15" customFormat="1" ht="25.5">
      <c r="B60" s="114" t="s">
        <v>264</v>
      </c>
      <c r="C60" s="81" t="s">
        <v>143</v>
      </c>
      <c r="D60" s="81" t="s">
        <v>146</v>
      </c>
      <c r="E60" s="81" t="s">
        <v>332</v>
      </c>
      <c r="F60" s="81" t="s">
        <v>265</v>
      </c>
      <c r="G60" s="81"/>
      <c r="H60" s="137">
        <f>H61</f>
        <v>60</v>
      </c>
      <c r="I60" s="79"/>
      <c r="J60" s="79">
        <f t="shared" si="4"/>
        <v>60</v>
      </c>
    </row>
    <row r="61" spans="2:10" s="15" customFormat="1" ht="25.5">
      <c r="B61" s="117" t="s">
        <v>273</v>
      </c>
      <c r="C61" s="81" t="s">
        <v>143</v>
      </c>
      <c r="D61" s="81" t="s">
        <v>146</v>
      </c>
      <c r="E61" s="81" t="s">
        <v>332</v>
      </c>
      <c r="F61" s="81" t="s">
        <v>272</v>
      </c>
      <c r="G61" s="81"/>
      <c r="H61" s="137">
        <f>H62</f>
        <v>60</v>
      </c>
      <c r="I61" s="79"/>
      <c r="J61" s="79">
        <f t="shared" si="4"/>
        <v>60</v>
      </c>
    </row>
    <row r="62" spans="2:10" s="15" customFormat="1" ht="25.5">
      <c r="B62" s="114" t="s">
        <v>275</v>
      </c>
      <c r="C62" s="81" t="s">
        <v>143</v>
      </c>
      <c r="D62" s="81" t="s">
        <v>146</v>
      </c>
      <c r="E62" s="81" t="s">
        <v>332</v>
      </c>
      <c r="F62" s="81" t="s">
        <v>274</v>
      </c>
      <c r="G62" s="81"/>
      <c r="H62" s="137">
        <f>H63</f>
        <v>60</v>
      </c>
      <c r="I62" s="79"/>
      <c r="J62" s="79">
        <f t="shared" si="4"/>
        <v>60</v>
      </c>
    </row>
    <row r="63" spans="2:10" s="15" customFormat="1" ht="12.75">
      <c r="B63" s="119" t="s">
        <v>206</v>
      </c>
      <c r="C63" s="85" t="s">
        <v>143</v>
      </c>
      <c r="D63" s="85" t="s">
        <v>146</v>
      </c>
      <c r="E63" s="85" t="s">
        <v>332</v>
      </c>
      <c r="F63" s="85" t="s">
        <v>274</v>
      </c>
      <c r="G63" s="85" t="s">
        <v>187</v>
      </c>
      <c r="H63" s="140">
        <v>60</v>
      </c>
      <c r="I63" s="172"/>
      <c r="J63" s="172">
        <f t="shared" si="4"/>
        <v>60</v>
      </c>
    </row>
    <row r="64" spans="2:10" s="16" customFormat="1" ht="38.25">
      <c r="B64" s="114" t="s">
        <v>348</v>
      </c>
      <c r="C64" s="81" t="s">
        <v>143</v>
      </c>
      <c r="D64" s="81" t="s">
        <v>151</v>
      </c>
      <c r="E64" s="81"/>
      <c r="F64" s="81"/>
      <c r="G64" s="81"/>
      <c r="H64" s="137">
        <f>H66</f>
        <v>5553</v>
      </c>
      <c r="I64" s="137">
        <f>I66</f>
        <v>0</v>
      </c>
      <c r="J64" s="79">
        <f>H64+I64</f>
        <v>5553</v>
      </c>
    </row>
    <row r="65" spans="2:10" s="16" customFormat="1" ht="12.75">
      <c r="B65" s="114" t="s">
        <v>69</v>
      </c>
      <c r="C65" s="81" t="s">
        <v>143</v>
      </c>
      <c r="D65" s="81" t="s">
        <v>151</v>
      </c>
      <c r="E65" s="81" t="s">
        <v>70</v>
      </c>
      <c r="F65" s="81"/>
      <c r="G65" s="81"/>
      <c r="H65" s="137">
        <f>H64</f>
        <v>5553</v>
      </c>
      <c r="I65" s="137">
        <f>I64</f>
        <v>0</v>
      </c>
      <c r="J65" s="79">
        <f>H65+I65</f>
        <v>5553</v>
      </c>
    </row>
    <row r="66" spans="2:10" s="16" customFormat="1" ht="25.5">
      <c r="B66" s="116" t="s">
        <v>260</v>
      </c>
      <c r="C66" s="81" t="s">
        <v>143</v>
      </c>
      <c r="D66" s="81" t="s">
        <v>151</v>
      </c>
      <c r="E66" s="81" t="s">
        <v>234</v>
      </c>
      <c r="F66" s="81"/>
      <c r="G66" s="81"/>
      <c r="H66" s="137">
        <f>H67+H73+H79</f>
        <v>5553</v>
      </c>
      <c r="I66" s="137">
        <f>I67+I73+I79</f>
        <v>0</v>
      </c>
      <c r="J66" s="79">
        <f>H66+I66</f>
        <v>5553</v>
      </c>
    </row>
    <row r="67" spans="2:10" s="16" customFormat="1" ht="38.25">
      <c r="B67" s="114" t="s">
        <v>262</v>
      </c>
      <c r="C67" s="81" t="s">
        <v>143</v>
      </c>
      <c r="D67" s="81" t="s">
        <v>151</v>
      </c>
      <c r="E67" s="81" t="s">
        <v>234</v>
      </c>
      <c r="F67" s="81" t="s">
        <v>261</v>
      </c>
      <c r="G67" s="81"/>
      <c r="H67" s="137">
        <f>H68</f>
        <v>5095.3</v>
      </c>
      <c r="I67" s="172"/>
      <c r="J67" s="79">
        <f aca="true" t="shared" si="5" ref="J67:J82">H67+I67</f>
        <v>5095.3</v>
      </c>
    </row>
    <row r="68" spans="2:10" s="16" customFormat="1" ht="25.5">
      <c r="B68" s="114" t="s">
        <v>266</v>
      </c>
      <c r="C68" s="81" t="s">
        <v>143</v>
      </c>
      <c r="D68" s="81" t="s">
        <v>151</v>
      </c>
      <c r="E68" s="81" t="s">
        <v>234</v>
      </c>
      <c r="F68" s="81" t="s">
        <v>263</v>
      </c>
      <c r="G68" s="81"/>
      <c r="H68" s="137">
        <f>H69+H71</f>
        <v>5095.3</v>
      </c>
      <c r="I68" s="172"/>
      <c r="J68" s="79">
        <f t="shared" si="5"/>
        <v>5095.3</v>
      </c>
    </row>
    <row r="69" spans="2:10" s="16" customFormat="1" ht="25.5">
      <c r="B69" s="114" t="s">
        <v>268</v>
      </c>
      <c r="C69" s="81" t="s">
        <v>143</v>
      </c>
      <c r="D69" s="81" t="s">
        <v>151</v>
      </c>
      <c r="E69" s="81" t="s">
        <v>234</v>
      </c>
      <c r="F69" s="81" t="s">
        <v>267</v>
      </c>
      <c r="G69" s="81"/>
      <c r="H69" s="137">
        <f>H70</f>
        <v>5078.3</v>
      </c>
      <c r="I69" s="172"/>
      <c r="J69" s="79">
        <f t="shared" si="5"/>
        <v>5078.3</v>
      </c>
    </row>
    <row r="70" spans="2:10" s="16" customFormat="1" ht="12.75">
      <c r="B70" s="115" t="s">
        <v>206</v>
      </c>
      <c r="C70" s="85" t="s">
        <v>143</v>
      </c>
      <c r="D70" s="85" t="s">
        <v>151</v>
      </c>
      <c r="E70" s="85" t="s">
        <v>234</v>
      </c>
      <c r="F70" s="85" t="s">
        <v>267</v>
      </c>
      <c r="G70" s="85" t="s">
        <v>187</v>
      </c>
      <c r="H70" s="138">
        <v>5078.3</v>
      </c>
      <c r="I70" s="172"/>
      <c r="J70" s="172">
        <f t="shared" si="5"/>
        <v>5078.3</v>
      </c>
    </row>
    <row r="71" spans="2:10" s="1" customFormat="1" ht="25.5">
      <c r="B71" s="117" t="s">
        <v>269</v>
      </c>
      <c r="C71" s="81" t="s">
        <v>143</v>
      </c>
      <c r="D71" s="81" t="s">
        <v>151</v>
      </c>
      <c r="E71" s="81" t="s">
        <v>234</v>
      </c>
      <c r="F71" s="81" t="s">
        <v>270</v>
      </c>
      <c r="G71" s="81"/>
      <c r="H71" s="139">
        <f>H72</f>
        <v>17</v>
      </c>
      <c r="I71" s="171"/>
      <c r="J71" s="79">
        <f t="shared" si="5"/>
        <v>17</v>
      </c>
    </row>
    <row r="72" spans="2:10" ht="12.75">
      <c r="B72" s="115" t="s">
        <v>206</v>
      </c>
      <c r="C72" s="85" t="s">
        <v>143</v>
      </c>
      <c r="D72" s="85" t="s">
        <v>151</v>
      </c>
      <c r="E72" s="85" t="s">
        <v>234</v>
      </c>
      <c r="F72" s="85" t="s">
        <v>270</v>
      </c>
      <c r="G72" s="85" t="s">
        <v>187</v>
      </c>
      <c r="H72" s="138">
        <v>17</v>
      </c>
      <c r="I72" s="79"/>
      <c r="J72" s="172">
        <f t="shared" si="5"/>
        <v>17</v>
      </c>
    </row>
    <row r="73" spans="2:10" s="22" customFormat="1" ht="25.5">
      <c r="B73" s="117" t="s">
        <v>264</v>
      </c>
      <c r="C73" s="81" t="s">
        <v>143</v>
      </c>
      <c r="D73" s="81" t="s">
        <v>151</v>
      </c>
      <c r="E73" s="81" t="s">
        <v>234</v>
      </c>
      <c r="F73" s="81" t="s">
        <v>265</v>
      </c>
      <c r="G73" s="81"/>
      <c r="H73" s="139">
        <f>H74</f>
        <v>456.70000000000005</v>
      </c>
      <c r="I73" s="82"/>
      <c r="J73" s="79">
        <f t="shared" si="5"/>
        <v>456.70000000000005</v>
      </c>
    </row>
    <row r="74" spans="2:10" ht="25.5">
      <c r="B74" s="117" t="s">
        <v>273</v>
      </c>
      <c r="C74" s="81" t="s">
        <v>143</v>
      </c>
      <c r="D74" s="81" t="s">
        <v>151</v>
      </c>
      <c r="E74" s="81" t="s">
        <v>234</v>
      </c>
      <c r="F74" s="81" t="s">
        <v>272</v>
      </c>
      <c r="G74" s="81"/>
      <c r="H74" s="139">
        <f>H77+H75</f>
        <v>456.70000000000005</v>
      </c>
      <c r="I74" s="79"/>
      <c r="J74" s="79">
        <f t="shared" si="5"/>
        <v>456.70000000000005</v>
      </c>
    </row>
    <row r="75" spans="2:10" ht="38.25">
      <c r="B75" s="86" t="s">
        <v>304</v>
      </c>
      <c r="C75" s="81" t="s">
        <v>143</v>
      </c>
      <c r="D75" s="81" t="s">
        <v>151</v>
      </c>
      <c r="E75" s="81" t="s">
        <v>234</v>
      </c>
      <c r="F75" s="81" t="s">
        <v>303</v>
      </c>
      <c r="G75" s="81"/>
      <c r="H75" s="137">
        <f>H76</f>
        <v>221.4</v>
      </c>
      <c r="I75" s="79"/>
      <c r="J75" s="79">
        <f t="shared" si="5"/>
        <v>221.4</v>
      </c>
    </row>
    <row r="76" spans="2:10" ht="12.75">
      <c r="B76" s="115" t="s">
        <v>206</v>
      </c>
      <c r="C76" s="85" t="s">
        <v>143</v>
      </c>
      <c r="D76" s="85" t="s">
        <v>151</v>
      </c>
      <c r="E76" s="85" t="s">
        <v>234</v>
      </c>
      <c r="F76" s="85" t="s">
        <v>303</v>
      </c>
      <c r="G76" s="85" t="s">
        <v>187</v>
      </c>
      <c r="H76" s="140">
        <v>221.4</v>
      </c>
      <c r="I76" s="79"/>
      <c r="J76" s="172">
        <f t="shared" si="5"/>
        <v>221.4</v>
      </c>
    </row>
    <row r="77" spans="2:10" ht="25.5">
      <c r="B77" s="117" t="s">
        <v>275</v>
      </c>
      <c r="C77" s="81" t="s">
        <v>143</v>
      </c>
      <c r="D77" s="81" t="s">
        <v>151</v>
      </c>
      <c r="E77" s="81" t="s">
        <v>234</v>
      </c>
      <c r="F77" s="81" t="s">
        <v>274</v>
      </c>
      <c r="G77" s="81"/>
      <c r="H77" s="139">
        <f>H78</f>
        <v>235.3</v>
      </c>
      <c r="I77" s="79"/>
      <c r="J77" s="79">
        <f t="shared" si="5"/>
        <v>235.3</v>
      </c>
    </row>
    <row r="78" spans="2:10" ht="12.75">
      <c r="B78" s="115" t="s">
        <v>206</v>
      </c>
      <c r="C78" s="85" t="s">
        <v>143</v>
      </c>
      <c r="D78" s="85" t="s">
        <v>151</v>
      </c>
      <c r="E78" s="85" t="s">
        <v>234</v>
      </c>
      <c r="F78" s="85" t="s">
        <v>274</v>
      </c>
      <c r="G78" s="85" t="s">
        <v>187</v>
      </c>
      <c r="H78" s="138">
        <v>235.3</v>
      </c>
      <c r="I78" s="79"/>
      <c r="J78" s="172">
        <f t="shared" si="5"/>
        <v>235.3</v>
      </c>
    </row>
    <row r="79" spans="2:10" ht="12.75">
      <c r="B79" s="117" t="s">
        <v>287</v>
      </c>
      <c r="C79" s="81" t="s">
        <v>143</v>
      </c>
      <c r="D79" s="81" t="s">
        <v>151</v>
      </c>
      <c r="E79" s="81" t="s">
        <v>234</v>
      </c>
      <c r="F79" s="81" t="s">
        <v>286</v>
      </c>
      <c r="G79" s="81"/>
      <c r="H79" s="139">
        <f>H80</f>
        <v>1</v>
      </c>
      <c r="I79" s="79"/>
      <c r="J79" s="79">
        <f t="shared" si="5"/>
        <v>1</v>
      </c>
    </row>
    <row r="80" spans="2:10" ht="12.75">
      <c r="B80" s="117" t="s">
        <v>289</v>
      </c>
      <c r="C80" s="81" t="s">
        <v>143</v>
      </c>
      <c r="D80" s="81" t="s">
        <v>151</v>
      </c>
      <c r="E80" s="81" t="s">
        <v>234</v>
      </c>
      <c r="F80" s="81" t="s">
        <v>288</v>
      </c>
      <c r="G80" s="81"/>
      <c r="H80" s="139">
        <f>H81</f>
        <v>1</v>
      </c>
      <c r="I80" s="79"/>
      <c r="J80" s="79">
        <f t="shared" si="5"/>
        <v>1</v>
      </c>
    </row>
    <row r="81" spans="2:10" ht="12.75">
      <c r="B81" s="117" t="s">
        <v>291</v>
      </c>
      <c r="C81" s="81" t="s">
        <v>143</v>
      </c>
      <c r="D81" s="81" t="s">
        <v>151</v>
      </c>
      <c r="E81" s="81" t="s">
        <v>234</v>
      </c>
      <c r="F81" s="81" t="s">
        <v>290</v>
      </c>
      <c r="G81" s="81"/>
      <c r="H81" s="139">
        <f>H82</f>
        <v>1</v>
      </c>
      <c r="I81" s="79"/>
      <c r="J81" s="79">
        <f t="shared" si="5"/>
        <v>1</v>
      </c>
    </row>
    <row r="82" spans="2:10" ht="12.75">
      <c r="B82" s="115" t="s">
        <v>206</v>
      </c>
      <c r="C82" s="85" t="s">
        <v>143</v>
      </c>
      <c r="D82" s="85" t="s">
        <v>151</v>
      </c>
      <c r="E82" s="85" t="s">
        <v>234</v>
      </c>
      <c r="F82" s="85" t="s">
        <v>290</v>
      </c>
      <c r="G82" s="85" t="s">
        <v>187</v>
      </c>
      <c r="H82" s="138">
        <v>1</v>
      </c>
      <c r="I82" s="79"/>
      <c r="J82" s="172">
        <f t="shared" si="5"/>
        <v>1</v>
      </c>
    </row>
    <row r="83" spans="2:10" ht="25.5">
      <c r="B83" s="117" t="s">
        <v>368</v>
      </c>
      <c r="C83" s="81" t="s">
        <v>143</v>
      </c>
      <c r="D83" s="81" t="s">
        <v>150</v>
      </c>
      <c r="E83" s="81"/>
      <c r="F83" s="81"/>
      <c r="G83" s="81"/>
      <c r="H83" s="139">
        <f>H84</f>
        <v>0</v>
      </c>
      <c r="I83" s="79">
        <f>I84</f>
        <v>100</v>
      </c>
      <c r="J83" s="79">
        <f aca="true" t="shared" si="6" ref="J83:J91">H83+I83</f>
        <v>100</v>
      </c>
    </row>
    <row r="84" spans="2:10" ht="38.25">
      <c r="B84" s="117" t="s">
        <v>369</v>
      </c>
      <c r="C84" s="81" t="s">
        <v>143</v>
      </c>
      <c r="D84" s="81" t="s">
        <v>150</v>
      </c>
      <c r="E84" s="81" t="s">
        <v>371</v>
      </c>
      <c r="F84" s="81"/>
      <c r="G84" s="81"/>
      <c r="H84" s="139"/>
      <c r="I84" s="79">
        <f>I85</f>
        <v>100</v>
      </c>
      <c r="J84" s="79">
        <f t="shared" si="6"/>
        <v>100</v>
      </c>
    </row>
    <row r="85" spans="2:10" ht="25.5">
      <c r="B85" s="114" t="s">
        <v>264</v>
      </c>
      <c r="C85" s="81" t="s">
        <v>143</v>
      </c>
      <c r="D85" s="81" t="s">
        <v>150</v>
      </c>
      <c r="E85" s="81" t="s">
        <v>371</v>
      </c>
      <c r="F85" s="81" t="s">
        <v>265</v>
      </c>
      <c r="G85" s="81"/>
      <c r="H85" s="139"/>
      <c r="I85" s="79">
        <f>I86</f>
        <v>100</v>
      </c>
      <c r="J85" s="79">
        <f t="shared" si="6"/>
        <v>100</v>
      </c>
    </row>
    <row r="86" spans="2:10" ht="25.5">
      <c r="B86" s="117" t="s">
        <v>273</v>
      </c>
      <c r="C86" s="81" t="s">
        <v>143</v>
      </c>
      <c r="D86" s="81" t="s">
        <v>150</v>
      </c>
      <c r="E86" s="81" t="s">
        <v>371</v>
      </c>
      <c r="F86" s="81" t="s">
        <v>272</v>
      </c>
      <c r="G86" s="81"/>
      <c r="H86" s="139"/>
      <c r="I86" s="79">
        <f>I87</f>
        <v>100</v>
      </c>
      <c r="J86" s="79">
        <f t="shared" si="6"/>
        <v>100</v>
      </c>
    </row>
    <row r="87" spans="2:10" ht="25.5">
      <c r="B87" s="114" t="s">
        <v>275</v>
      </c>
      <c r="C87" s="81" t="s">
        <v>143</v>
      </c>
      <c r="D87" s="81" t="s">
        <v>150</v>
      </c>
      <c r="E87" s="81" t="s">
        <v>371</v>
      </c>
      <c r="F87" s="81" t="s">
        <v>274</v>
      </c>
      <c r="G87" s="81"/>
      <c r="H87" s="139"/>
      <c r="I87" s="79">
        <f>I88</f>
        <v>100</v>
      </c>
      <c r="J87" s="79">
        <f t="shared" si="6"/>
        <v>100</v>
      </c>
    </row>
    <row r="88" spans="2:10" ht="12.75">
      <c r="B88" s="119" t="s">
        <v>206</v>
      </c>
      <c r="C88" s="85" t="s">
        <v>143</v>
      </c>
      <c r="D88" s="85" t="s">
        <v>150</v>
      </c>
      <c r="E88" s="85" t="s">
        <v>371</v>
      </c>
      <c r="F88" s="85" t="s">
        <v>274</v>
      </c>
      <c r="G88" s="85" t="s">
        <v>187</v>
      </c>
      <c r="H88" s="138"/>
      <c r="I88" s="172">
        <v>100</v>
      </c>
      <c r="J88" s="172">
        <f t="shared" si="6"/>
        <v>100</v>
      </c>
    </row>
    <row r="89" spans="2:10" ht="12.75">
      <c r="B89" s="117" t="s">
        <v>127</v>
      </c>
      <c r="C89" s="81" t="s">
        <v>143</v>
      </c>
      <c r="D89" s="81" t="s">
        <v>164</v>
      </c>
      <c r="E89" s="81"/>
      <c r="F89" s="81"/>
      <c r="G89" s="81"/>
      <c r="H89" s="139">
        <f>H91</f>
        <v>150</v>
      </c>
      <c r="I89" s="139">
        <f>I91</f>
        <v>0</v>
      </c>
      <c r="J89" s="79">
        <f t="shared" si="6"/>
        <v>150</v>
      </c>
    </row>
    <row r="90" spans="2:10" ht="12.75">
      <c r="B90" s="117" t="s">
        <v>69</v>
      </c>
      <c r="C90" s="81" t="s">
        <v>143</v>
      </c>
      <c r="D90" s="81" t="s">
        <v>164</v>
      </c>
      <c r="E90" s="81" t="s">
        <v>70</v>
      </c>
      <c r="F90" s="81"/>
      <c r="G90" s="81"/>
      <c r="H90" s="139">
        <f>H91</f>
        <v>150</v>
      </c>
      <c r="I90" s="139">
        <f>I91</f>
        <v>0</v>
      </c>
      <c r="J90" s="79">
        <f t="shared" si="6"/>
        <v>150</v>
      </c>
    </row>
    <row r="91" spans="2:10" ht="25.5">
      <c r="B91" s="117" t="s">
        <v>21</v>
      </c>
      <c r="C91" s="81" t="s">
        <v>143</v>
      </c>
      <c r="D91" s="81" t="s">
        <v>164</v>
      </c>
      <c r="E91" s="81" t="s">
        <v>244</v>
      </c>
      <c r="F91" s="81"/>
      <c r="G91" s="81"/>
      <c r="H91" s="139">
        <f>H92+H96</f>
        <v>150</v>
      </c>
      <c r="I91" s="139">
        <f>I92+I96</f>
        <v>0</v>
      </c>
      <c r="J91" s="79">
        <f t="shared" si="6"/>
        <v>150</v>
      </c>
    </row>
    <row r="92" spans="2:10" ht="25.5">
      <c r="B92" s="114" t="s">
        <v>264</v>
      </c>
      <c r="C92" s="81" t="s">
        <v>143</v>
      </c>
      <c r="D92" s="81" t="s">
        <v>164</v>
      </c>
      <c r="E92" s="81" t="s">
        <v>244</v>
      </c>
      <c r="F92" s="81" t="s">
        <v>265</v>
      </c>
      <c r="G92" s="81"/>
      <c r="H92" s="137">
        <f>H93</f>
        <v>10</v>
      </c>
      <c r="I92" s="79"/>
      <c r="J92" s="79">
        <f aca="true" t="shared" si="7" ref="J92:J98">H92+I92</f>
        <v>10</v>
      </c>
    </row>
    <row r="93" spans="2:10" ht="25.5">
      <c r="B93" s="117" t="s">
        <v>273</v>
      </c>
      <c r="C93" s="81" t="s">
        <v>143</v>
      </c>
      <c r="D93" s="81" t="s">
        <v>164</v>
      </c>
      <c r="E93" s="81" t="s">
        <v>244</v>
      </c>
      <c r="F93" s="81" t="s">
        <v>272</v>
      </c>
      <c r="G93" s="81"/>
      <c r="H93" s="137">
        <f>H94</f>
        <v>10</v>
      </c>
      <c r="I93" s="79"/>
      <c r="J93" s="79">
        <f t="shared" si="7"/>
        <v>10</v>
      </c>
    </row>
    <row r="94" spans="2:10" ht="25.5">
      <c r="B94" s="114" t="s">
        <v>275</v>
      </c>
      <c r="C94" s="81" t="s">
        <v>143</v>
      </c>
      <c r="D94" s="81" t="s">
        <v>164</v>
      </c>
      <c r="E94" s="81" t="s">
        <v>244</v>
      </c>
      <c r="F94" s="81" t="s">
        <v>274</v>
      </c>
      <c r="G94" s="81"/>
      <c r="H94" s="137">
        <f>H95</f>
        <v>10</v>
      </c>
      <c r="I94" s="79"/>
      <c r="J94" s="79">
        <f t="shared" si="7"/>
        <v>10</v>
      </c>
    </row>
    <row r="95" spans="2:10" ht="12.75">
      <c r="B95" s="119" t="s">
        <v>206</v>
      </c>
      <c r="C95" s="85" t="s">
        <v>143</v>
      </c>
      <c r="D95" s="85" t="s">
        <v>164</v>
      </c>
      <c r="E95" s="85" t="s">
        <v>244</v>
      </c>
      <c r="F95" s="85" t="s">
        <v>274</v>
      </c>
      <c r="G95" s="85" t="s">
        <v>187</v>
      </c>
      <c r="H95" s="140">
        <v>10</v>
      </c>
      <c r="I95" s="79"/>
      <c r="J95" s="172">
        <f t="shared" si="7"/>
        <v>10</v>
      </c>
    </row>
    <row r="96" spans="2:10" ht="25.5">
      <c r="B96" s="114" t="s">
        <v>294</v>
      </c>
      <c r="C96" s="81" t="s">
        <v>143</v>
      </c>
      <c r="D96" s="81" t="s">
        <v>164</v>
      </c>
      <c r="E96" s="81" t="s">
        <v>244</v>
      </c>
      <c r="F96" s="81" t="s">
        <v>293</v>
      </c>
      <c r="G96" s="81"/>
      <c r="H96" s="137">
        <f>H97</f>
        <v>140</v>
      </c>
      <c r="I96" s="79"/>
      <c r="J96" s="79">
        <f t="shared" si="7"/>
        <v>140</v>
      </c>
    </row>
    <row r="97" spans="2:10" s="9" customFormat="1" ht="12.75">
      <c r="B97" s="114" t="s">
        <v>301</v>
      </c>
      <c r="C97" s="81" t="s">
        <v>143</v>
      </c>
      <c r="D97" s="81" t="s">
        <v>164</v>
      </c>
      <c r="E97" s="81" t="s">
        <v>244</v>
      </c>
      <c r="F97" s="81" t="s">
        <v>300</v>
      </c>
      <c r="G97" s="81"/>
      <c r="H97" s="137">
        <f>H98</f>
        <v>140</v>
      </c>
      <c r="I97" s="172"/>
      <c r="J97" s="79">
        <f t="shared" si="7"/>
        <v>140</v>
      </c>
    </row>
    <row r="98" spans="2:10" s="9" customFormat="1" ht="12.75">
      <c r="B98" s="119" t="s">
        <v>206</v>
      </c>
      <c r="C98" s="85" t="s">
        <v>143</v>
      </c>
      <c r="D98" s="85" t="s">
        <v>164</v>
      </c>
      <c r="E98" s="85" t="s">
        <v>244</v>
      </c>
      <c r="F98" s="85" t="s">
        <v>300</v>
      </c>
      <c r="G98" s="85" t="s">
        <v>187</v>
      </c>
      <c r="H98" s="140">
        <v>140</v>
      </c>
      <c r="I98" s="172"/>
      <c r="J98" s="172">
        <f t="shared" si="7"/>
        <v>140</v>
      </c>
    </row>
    <row r="99" spans="2:10" s="9" customFormat="1" ht="12.75">
      <c r="B99" s="74" t="s">
        <v>128</v>
      </c>
      <c r="C99" s="81" t="s">
        <v>143</v>
      </c>
      <c r="D99" s="81" t="s">
        <v>195</v>
      </c>
      <c r="E99" s="81"/>
      <c r="F99" s="81"/>
      <c r="G99" s="81"/>
      <c r="H99" s="137">
        <f>H100+H180+H185</f>
        <v>15887</v>
      </c>
      <c r="I99" s="137">
        <f>I100+I180+I185</f>
        <v>-1935.7</v>
      </c>
      <c r="J99" s="79">
        <f>H99+I99</f>
        <v>13951.3</v>
      </c>
    </row>
    <row r="100" spans="2:10" ht="12.75">
      <c r="B100" s="114" t="s">
        <v>69</v>
      </c>
      <c r="C100" s="81" t="s">
        <v>143</v>
      </c>
      <c r="D100" s="81" t="s">
        <v>195</v>
      </c>
      <c r="E100" s="81" t="s">
        <v>70</v>
      </c>
      <c r="F100" s="81"/>
      <c r="G100" s="81"/>
      <c r="H100" s="139">
        <f>H101+H111+H121+H131+H145+H158+H163+H175</f>
        <v>15559</v>
      </c>
      <c r="I100" s="139">
        <f>I101+I111+I121+I131+I145+I158+I163+I175</f>
        <v>-1935.7</v>
      </c>
      <c r="J100" s="79">
        <f>H100+I100</f>
        <v>13623.3</v>
      </c>
    </row>
    <row r="101" spans="2:10" s="9" customFormat="1" ht="89.25">
      <c r="B101" s="122" t="s">
        <v>106</v>
      </c>
      <c r="C101" s="81" t="s">
        <v>143</v>
      </c>
      <c r="D101" s="81" t="s">
        <v>195</v>
      </c>
      <c r="E101" s="81" t="s">
        <v>245</v>
      </c>
      <c r="F101" s="84"/>
      <c r="G101" s="84"/>
      <c r="H101" s="139">
        <f>H102+H105</f>
        <v>214.5</v>
      </c>
      <c r="I101" s="139">
        <f>I102+I105</f>
        <v>0</v>
      </c>
      <c r="J101" s="79">
        <f>H101+I101</f>
        <v>214.5</v>
      </c>
    </row>
    <row r="102" spans="2:10" s="9" customFormat="1" ht="25.5">
      <c r="B102" s="114" t="s">
        <v>266</v>
      </c>
      <c r="C102" s="81" t="s">
        <v>143</v>
      </c>
      <c r="D102" s="81" t="s">
        <v>195</v>
      </c>
      <c r="E102" s="81" t="s">
        <v>245</v>
      </c>
      <c r="F102" s="81" t="s">
        <v>263</v>
      </c>
      <c r="G102" s="81"/>
      <c r="H102" s="137">
        <f>H103</f>
        <v>195.6</v>
      </c>
      <c r="I102" s="172"/>
      <c r="J102" s="79">
        <f aca="true" t="shared" si="8" ref="J102:J110">H102+I102</f>
        <v>195.6</v>
      </c>
    </row>
    <row r="103" spans="2:10" ht="25.5">
      <c r="B103" s="114" t="s">
        <v>268</v>
      </c>
      <c r="C103" s="81" t="s">
        <v>143</v>
      </c>
      <c r="D103" s="81" t="s">
        <v>195</v>
      </c>
      <c r="E103" s="81" t="s">
        <v>245</v>
      </c>
      <c r="F103" s="81" t="s">
        <v>267</v>
      </c>
      <c r="G103" s="81"/>
      <c r="H103" s="137">
        <f>H104</f>
        <v>195.6</v>
      </c>
      <c r="I103" s="79"/>
      <c r="J103" s="79">
        <f t="shared" si="8"/>
        <v>195.6</v>
      </c>
    </row>
    <row r="104" spans="2:10" s="17" customFormat="1" ht="12.75">
      <c r="B104" s="115" t="s">
        <v>207</v>
      </c>
      <c r="C104" s="85" t="s">
        <v>143</v>
      </c>
      <c r="D104" s="85" t="s">
        <v>195</v>
      </c>
      <c r="E104" s="85" t="s">
        <v>245</v>
      </c>
      <c r="F104" s="85" t="s">
        <v>267</v>
      </c>
      <c r="G104" s="85" t="s">
        <v>188</v>
      </c>
      <c r="H104" s="138">
        <v>195.6</v>
      </c>
      <c r="I104" s="172"/>
      <c r="J104" s="172">
        <f t="shared" si="8"/>
        <v>195.6</v>
      </c>
    </row>
    <row r="105" spans="2:10" s="12" customFormat="1" ht="25.5">
      <c r="B105" s="114" t="s">
        <v>264</v>
      </c>
      <c r="C105" s="81" t="s">
        <v>143</v>
      </c>
      <c r="D105" s="81" t="s">
        <v>195</v>
      </c>
      <c r="E105" s="81" t="s">
        <v>245</v>
      </c>
      <c r="F105" s="81" t="s">
        <v>265</v>
      </c>
      <c r="G105" s="81"/>
      <c r="H105" s="137">
        <f>H106</f>
        <v>18.9</v>
      </c>
      <c r="I105" s="172"/>
      <c r="J105" s="79">
        <f t="shared" si="8"/>
        <v>18.9</v>
      </c>
    </row>
    <row r="106" spans="2:10" s="12" customFormat="1" ht="25.5">
      <c r="B106" s="117" t="s">
        <v>273</v>
      </c>
      <c r="C106" s="81" t="s">
        <v>143</v>
      </c>
      <c r="D106" s="81" t="s">
        <v>195</v>
      </c>
      <c r="E106" s="81" t="s">
        <v>245</v>
      </c>
      <c r="F106" s="81" t="s">
        <v>272</v>
      </c>
      <c r="G106" s="81"/>
      <c r="H106" s="137">
        <f>H107+H109</f>
        <v>18.9</v>
      </c>
      <c r="I106" s="172"/>
      <c r="J106" s="79">
        <f t="shared" si="8"/>
        <v>18.9</v>
      </c>
    </row>
    <row r="107" spans="2:10" s="12" customFormat="1" ht="38.25">
      <c r="B107" s="86" t="s">
        <v>304</v>
      </c>
      <c r="C107" s="81" t="s">
        <v>143</v>
      </c>
      <c r="D107" s="81" t="s">
        <v>195</v>
      </c>
      <c r="E107" s="81" t="s">
        <v>245</v>
      </c>
      <c r="F107" s="81" t="s">
        <v>303</v>
      </c>
      <c r="G107" s="81"/>
      <c r="H107" s="137">
        <f>H108</f>
        <v>5</v>
      </c>
      <c r="I107" s="172"/>
      <c r="J107" s="79">
        <f t="shared" si="8"/>
        <v>5</v>
      </c>
    </row>
    <row r="108" spans="2:10" s="12" customFormat="1" ht="12.75">
      <c r="B108" s="115" t="s">
        <v>207</v>
      </c>
      <c r="C108" s="85" t="s">
        <v>143</v>
      </c>
      <c r="D108" s="85" t="s">
        <v>195</v>
      </c>
      <c r="E108" s="85" t="s">
        <v>245</v>
      </c>
      <c r="F108" s="85" t="s">
        <v>303</v>
      </c>
      <c r="G108" s="85" t="s">
        <v>188</v>
      </c>
      <c r="H108" s="140">
        <v>5</v>
      </c>
      <c r="I108" s="172"/>
      <c r="J108" s="172">
        <f t="shared" si="8"/>
        <v>5</v>
      </c>
    </row>
    <row r="109" spans="2:10" s="12" customFormat="1" ht="25.5">
      <c r="B109" s="114" t="s">
        <v>275</v>
      </c>
      <c r="C109" s="81" t="s">
        <v>143</v>
      </c>
      <c r="D109" s="81" t="s">
        <v>195</v>
      </c>
      <c r="E109" s="81" t="s">
        <v>245</v>
      </c>
      <c r="F109" s="81" t="s">
        <v>274</v>
      </c>
      <c r="G109" s="81"/>
      <c r="H109" s="137">
        <f>H110</f>
        <v>13.9</v>
      </c>
      <c r="I109" s="172"/>
      <c r="J109" s="79">
        <f t="shared" si="8"/>
        <v>13.9</v>
      </c>
    </row>
    <row r="110" spans="2:10" s="12" customFormat="1" ht="12.75">
      <c r="B110" s="119" t="s">
        <v>207</v>
      </c>
      <c r="C110" s="81" t="s">
        <v>143</v>
      </c>
      <c r="D110" s="81" t="s">
        <v>195</v>
      </c>
      <c r="E110" s="81" t="s">
        <v>245</v>
      </c>
      <c r="F110" s="85" t="s">
        <v>274</v>
      </c>
      <c r="G110" s="85" t="s">
        <v>188</v>
      </c>
      <c r="H110" s="140">
        <v>13.9</v>
      </c>
      <c r="I110" s="172"/>
      <c r="J110" s="172">
        <f t="shared" si="8"/>
        <v>13.9</v>
      </c>
    </row>
    <row r="111" spans="2:10" s="12" customFormat="1" ht="63.75">
      <c r="B111" s="122" t="s">
        <v>105</v>
      </c>
      <c r="C111" s="81" t="s">
        <v>143</v>
      </c>
      <c r="D111" s="81" t="s">
        <v>195</v>
      </c>
      <c r="E111" s="81" t="s">
        <v>246</v>
      </c>
      <c r="F111" s="81"/>
      <c r="G111" s="81"/>
      <c r="H111" s="139">
        <f>H112+H115</f>
        <v>502.5</v>
      </c>
      <c r="I111" s="139">
        <f>I112+I115</f>
        <v>0</v>
      </c>
      <c r="J111" s="79">
        <f>H111+I111</f>
        <v>502.5</v>
      </c>
    </row>
    <row r="112" spans="2:10" s="9" customFormat="1" ht="25.5">
      <c r="B112" s="114" t="s">
        <v>266</v>
      </c>
      <c r="C112" s="81" t="s">
        <v>143</v>
      </c>
      <c r="D112" s="81" t="s">
        <v>195</v>
      </c>
      <c r="E112" s="81" t="s">
        <v>246</v>
      </c>
      <c r="F112" s="81" t="s">
        <v>263</v>
      </c>
      <c r="G112" s="81"/>
      <c r="H112" s="137">
        <f>H113</f>
        <v>491.4</v>
      </c>
      <c r="I112" s="172"/>
      <c r="J112" s="79">
        <f aca="true" t="shared" si="9" ref="J112:J120">H112+I112</f>
        <v>491.4</v>
      </c>
    </row>
    <row r="113" spans="2:10" s="9" customFormat="1" ht="25.5">
      <c r="B113" s="114" t="s">
        <v>268</v>
      </c>
      <c r="C113" s="81" t="s">
        <v>143</v>
      </c>
      <c r="D113" s="81" t="s">
        <v>195</v>
      </c>
      <c r="E113" s="81" t="s">
        <v>246</v>
      </c>
      <c r="F113" s="81" t="s">
        <v>267</v>
      </c>
      <c r="G113" s="81"/>
      <c r="H113" s="137">
        <f>H114</f>
        <v>491.4</v>
      </c>
      <c r="I113" s="172"/>
      <c r="J113" s="79">
        <f t="shared" si="9"/>
        <v>491.4</v>
      </c>
    </row>
    <row r="114" spans="2:10" s="9" customFormat="1" ht="12.75">
      <c r="B114" s="115" t="s">
        <v>207</v>
      </c>
      <c r="C114" s="85" t="s">
        <v>143</v>
      </c>
      <c r="D114" s="85" t="s">
        <v>195</v>
      </c>
      <c r="E114" s="81" t="s">
        <v>246</v>
      </c>
      <c r="F114" s="85" t="s">
        <v>267</v>
      </c>
      <c r="G114" s="85" t="s">
        <v>188</v>
      </c>
      <c r="H114" s="138">
        <v>491.4</v>
      </c>
      <c r="I114" s="172"/>
      <c r="J114" s="172">
        <f t="shared" si="9"/>
        <v>491.4</v>
      </c>
    </row>
    <row r="115" spans="2:10" s="9" customFormat="1" ht="25.5">
      <c r="B115" s="114" t="s">
        <v>264</v>
      </c>
      <c r="C115" s="81" t="s">
        <v>143</v>
      </c>
      <c r="D115" s="81" t="s">
        <v>195</v>
      </c>
      <c r="E115" s="81" t="s">
        <v>246</v>
      </c>
      <c r="F115" s="81" t="s">
        <v>265</v>
      </c>
      <c r="G115" s="81"/>
      <c r="H115" s="137">
        <f>H116</f>
        <v>11.1</v>
      </c>
      <c r="I115" s="172"/>
      <c r="J115" s="79">
        <f t="shared" si="9"/>
        <v>11.1</v>
      </c>
    </row>
    <row r="116" spans="2:10" s="9" customFormat="1" ht="25.5">
      <c r="B116" s="117" t="s">
        <v>273</v>
      </c>
      <c r="C116" s="81" t="s">
        <v>143</v>
      </c>
      <c r="D116" s="81" t="s">
        <v>195</v>
      </c>
      <c r="E116" s="81" t="s">
        <v>246</v>
      </c>
      <c r="F116" s="81" t="s">
        <v>272</v>
      </c>
      <c r="G116" s="81"/>
      <c r="H116" s="137">
        <f>H117+H119</f>
        <v>11.1</v>
      </c>
      <c r="I116" s="172"/>
      <c r="J116" s="79">
        <f t="shared" si="9"/>
        <v>11.1</v>
      </c>
    </row>
    <row r="117" spans="2:10" s="9" customFormat="1" ht="38.25">
      <c r="B117" s="86" t="s">
        <v>304</v>
      </c>
      <c r="C117" s="81" t="s">
        <v>143</v>
      </c>
      <c r="D117" s="81" t="s">
        <v>195</v>
      </c>
      <c r="E117" s="81" t="s">
        <v>246</v>
      </c>
      <c r="F117" s="81" t="s">
        <v>303</v>
      </c>
      <c r="G117" s="81"/>
      <c r="H117" s="137">
        <f>H118</f>
        <v>5.6</v>
      </c>
      <c r="I117" s="172"/>
      <c r="J117" s="79">
        <f t="shared" si="9"/>
        <v>5.6</v>
      </c>
    </row>
    <row r="118" spans="2:10" s="9" customFormat="1" ht="12.75">
      <c r="B118" s="115" t="s">
        <v>207</v>
      </c>
      <c r="C118" s="85" t="s">
        <v>143</v>
      </c>
      <c r="D118" s="85" t="s">
        <v>195</v>
      </c>
      <c r="E118" s="81" t="s">
        <v>246</v>
      </c>
      <c r="F118" s="85" t="s">
        <v>303</v>
      </c>
      <c r="G118" s="85" t="s">
        <v>188</v>
      </c>
      <c r="H118" s="140">
        <v>5.6</v>
      </c>
      <c r="I118" s="172"/>
      <c r="J118" s="172">
        <f t="shared" si="9"/>
        <v>5.6</v>
      </c>
    </row>
    <row r="119" spans="2:10" s="9" customFormat="1" ht="25.5">
      <c r="B119" s="114" t="s">
        <v>275</v>
      </c>
      <c r="C119" s="81" t="s">
        <v>143</v>
      </c>
      <c r="D119" s="81" t="s">
        <v>195</v>
      </c>
      <c r="E119" s="81" t="s">
        <v>246</v>
      </c>
      <c r="F119" s="81" t="s">
        <v>274</v>
      </c>
      <c r="G119" s="81"/>
      <c r="H119" s="137">
        <f>H120</f>
        <v>5.5</v>
      </c>
      <c r="I119" s="172"/>
      <c r="J119" s="79">
        <f t="shared" si="9"/>
        <v>5.5</v>
      </c>
    </row>
    <row r="120" spans="2:10" s="9" customFormat="1" ht="12.75">
      <c r="B120" s="119" t="s">
        <v>207</v>
      </c>
      <c r="C120" s="81" t="s">
        <v>143</v>
      </c>
      <c r="D120" s="81" t="s">
        <v>195</v>
      </c>
      <c r="E120" s="81" t="s">
        <v>246</v>
      </c>
      <c r="F120" s="85" t="s">
        <v>274</v>
      </c>
      <c r="G120" s="85" t="s">
        <v>188</v>
      </c>
      <c r="H120" s="140">
        <v>5.5</v>
      </c>
      <c r="I120" s="172"/>
      <c r="J120" s="172">
        <f t="shared" si="9"/>
        <v>5.5</v>
      </c>
    </row>
    <row r="121" spans="2:10" s="9" customFormat="1" ht="38.25">
      <c r="B121" s="122" t="s">
        <v>104</v>
      </c>
      <c r="C121" s="81" t="s">
        <v>143</v>
      </c>
      <c r="D121" s="81" t="s">
        <v>195</v>
      </c>
      <c r="E121" s="81" t="s">
        <v>247</v>
      </c>
      <c r="F121" s="81"/>
      <c r="G121" s="81"/>
      <c r="H121" s="139">
        <f>H122+H125</f>
        <v>214.2</v>
      </c>
      <c r="I121" s="139">
        <f>I122+I125</f>
        <v>0</v>
      </c>
      <c r="J121" s="79">
        <f>H121+I121</f>
        <v>214.2</v>
      </c>
    </row>
    <row r="122" spans="2:10" s="9" customFormat="1" ht="25.5">
      <c r="B122" s="114" t="s">
        <v>266</v>
      </c>
      <c r="C122" s="81" t="s">
        <v>143</v>
      </c>
      <c r="D122" s="81" t="s">
        <v>195</v>
      </c>
      <c r="E122" s="81" t="s">
        <v>247</v>
      </c>
      <c r="F122" s="81" t="s">
        <v>263</v>
      </c>
      <c r="G122" s="81"/>
      <c r="H122" s="137">
        <f>H123</f>
        <v>204.7</v>
      </c>
      <c r="I122" s="172"/>
      <c r="J122" s="79">
        <f aca="true" t="shared" si="10" ref="J122:J130">H122+I122</f>
        <v>204.7</v>
      </c>
    </row>
    <row r="123" spans="2:10" s="9" customFormat="1" ht="25.5">
      <c r="B123" s="114" t="s">
        <v>268</v>
      </c>
      <c r="C123" s="81" t="s">
        <v>143</v>
      </c>
      <c r="D123" s="81" t="s">
        <v>195</v>
      </c>
      <c r="E123" s="81" t="s">
        <v>247</v>
      </c>
      <c r="F123" s="81" t="s">
        <v>267</v>
      </c>
      <c r="G123" s="81"/>
      <c r="H123" s="137">
        <f>H124</f>
        <v>204.7</v>
      </c>
      <c r="I123" s="172"/>
      <c r="J123" s="79">
        <f t="shared" si="10"/>
        <v>204.7</v>
      </c>
    </row>
    <row r="124" spans="2:10" s="9" customFormat="1" ht="12.75">
      <c r="B124" s="115" t="s">
        <v>207</v>
      </c>
      <c r="C124" s="85" t="s">
        <v>143</v>
      </c>
      <c r="D124" s="85" t="s">
        <v>195</v>
      </c>
      <c r="E124" s="85" t="s">
        <v>247</v>
      </c>
      <c r="F124" s="85" t="s">
        <v>267</v>
      </c>
      <c r="G124" s="85" t="s">
        <v>188</v>
      </c>
      <c r="H124" s="138">
        <v>204.7</v>
      </c>
      <c r="I124" s="172"/>
      <c r="J124" s="172">
        <f t="shared" si="10"/>
        <v>204.7</v>
      </c>
    </row>
    <row r="125" spans="2:10" s="9" customFormat="1" ht="25.5">
      <c r="B125" s="114" t="s">
        <v>264</v>
      </c>
      <c r="C125" s="81" t="s">
        <v>143</v>
      </c>
      <c r="D125" s="81" t="s">
        <v>195</v>
      </c>
      <c r="E125" s="81" t="s">
        <v>247</v>
      </c>
      <c r="F125" s="81" t="s">
        <v>265</v>
      </c>
      <c r="G125" s="81"/>
      <c r="H125" s="137">
        <f>H126</f>
        <v>9.5</v>
      </c>
      <c r="I125" s="172"/>
      <c r="J125" s="79">
        <f t="shared" si="10"/>
        <v>9.5</v>
      </c>
    </row>
    <row r="126" spans="2:10" s="9" customFormat="1" ht="25.5">
      <c r="B126" s="117" t="s">
        <v>273</v>
      </c>
      <c r="C126" s="81" t="s">
        <v>143</v>
      </c>
      <c r="D126" s="81" t="s">
        <v>195</v>
      </c>
      <c r="E126" s="81" t="s">
        <v>247</v>
      </c>
      <c r="F126" s="81" t="s">
        <v>272</v>
      </c>
      <c r="G126" s="81"/>
      <c r="H126" s="137">
        <f>H127+H129</f>
        <v>9.5</v>
      </c>
      <c r="I126" s="172"/>
      <c r="J126" s="79">
        <f t="shared" si="10"/>
        <v>9.5</v>
      </c>
    </row>
    <row r="127" spans="2:10" s="9" customFormat="1" ht="38.25">
      <c r="B127" s="86" t="s">
        <v>304</v>
      </c>
      <c r="C127" s="81" t="s">
        <v>143</v>
      </c>
      <c r="D127" s="81" t="s">
        <v>195</v>
      </c>
      <c r="E127" s="81" t="s">
        <v>247</v>
      </c>
      <c r="F127" s="81" t="s">
        <v>303</v>
      </c>
      <c r="G127" s="81"/>
      <c r="H127" s="137">
        <f>H128</f>
        <v>9</v>
      </c>
      <c r="I127" s="172"/>
      <c r="J127" s="79">
        <f t="shared" si="10"/>
        <v>9</v>
      </c>
    </row>
    <row r="128" spans="2:10" ht="12.75">
      <c r="B128" s="115" t="s">
        <v>207</v>
      </c>
      <c r="C128" s="85" t="s">
        <v>143</v>
      </c>
      <c r="D128" s="85" t="s">
        <v>195</v>
      </c>
      <c r="E128" s="85" t="s">
        <v>247</v>
      </c>
      <c r="F128" s="85" t="s">
        <v>303</v>
      </c>
      <c r="G128" s="85" t="s">
        <v>188</v>
      </c>
      <c r="H128" s="140">
        <v>9</v>
      </c>
      <c r="I128" s="79"/>
      <c r="J128" s="172">
        <f t="shared" si="10"/>
        <v>9</v>
      </c>
    </row>
    <row r="129" spans="2:10" ht="25.5">
      <c r="B129" s="114" t="s">
        <v>275</v>
      </c>
      <c r="C129" s="81" t="s">
        <v>143</v>
      </c>
      <c r="D129" s="81" t="s">
        <v>195</v>
      </c>
      <c r="E129" s="81" t="s">
        <v>247</v>
      </c>
      <c r="F129" s="81" t="s">
        <v>274</v>
      </c>
      <c r="G129" s="81"/>
      <c r="H129" s="137">
        <f>H130</f>
        <v>0.5</v>
      </c>
      <c r="I129" s="79"/>
      <c r="J129" s="79">
        <f t="shared" si="10"/>
        <v>0.5</v>
      </c>
    </row>
    <row r="130" spans="2:10" ht="12.75">
      <c r="B130" s="119" t="s">
        <v>207</v>
      </c>
      <c r="C130" s="85" t="s">
        <v>143</v>
      </c>
      <c r="D130" s="85" t="s">
        <v>195</v>
      </c>
      <c r="E130" s="85" t="s">
        <v>247</v>
      </c>
      <c r="F130" s="85" t="s">
        <v>274</v>
      </c>
      <c r="G130" s="85" t="s">
        <v>188</v>
      </c>
      <c r="H130" s="140">
        <v>0.5</v>
      </c>
      <c r="I130" s="79"/>
      <c r="J130" s="172">
        <f t="shared" si="10"/>
        <v>0.5</v>
      </c>
    </row>
    <row r="131" spans="2:10" s="9" customFormat="1" ht="25.5">
      <c r="B131" s="116" t="s">
        <v>260</v>
      </c>
      <c r="C131" s="81" t="s">
        <v>143</v>
      </c>
      <c r="D131" s="81" t="s">
        <v>195</v>
      </c>
      <c r="E131" s="81" t="s">
        <v>234</v>
      </c>
      <c r="F131" s="81"/>
      <c r="G131" s="81"/>
      <c r="H131" s="139">
        <f>H132+H135+H141</f>
        <v>4931.000000000001</v>
      </c>
      <c r="I131" s="139">
        <f>I132+I135+I141</f>
        <v>0</v>
      </c>
      <c r="J131" s="79">
        <f aca="true" t="shared" si="11" ref="J131:J136">H131+I131</f>
        <v>4931.000000000001</v>
      </c>
    </row>
    <row r="132" spans="2:10" ht="25.5">
      <c r="B132" s="114" t="s">
        <v>266</v>
      </c>
      <c r="C132" s="81" t="s">
        <v>143</v>
      </c>
      <c r="D132" s="81" t="s">
        <v>195</v>
      </c>
      <c r="E132" s="81" t="s">
        <v>234</v>
      </c>
      <c r="F132" s="81" t="s">
        <v>263</v>
      </c>
      <c r="G132" s="81"/>
      <c r="H132" s="137">
        <f>H133</f>
        <v>4557.1</v>
      </c>
      <c r="I132" s="79">
        <f>I133</f>
        <v>-9.8</v>
      </c>
      <c r="J132" s="79">
        <f t="shared" si="11"/>
        <v>4547.3</v>
      </c>
    </row>
    <row r="133" spans="2:10" ht="25.5">
      <c r="B133" s="114" t="s">
        <v>268</v>
      </c>
      <c r="C133" s="81" t="s">
        <v>143</v>
      </c>
      <c r="D133" s="81" t="s">
        <v>195</v>
      </c>
      <c r="E133" s="81" t="s">
        <v>234</v>
      </c>
      <c r="F133" s="81" t="s">
        <v>267</v>
      </c>
      <c r="G133" s="81"/>
      <c r="H133" s="137">
        <f>H134</f>
        <v>4557.1</v>
      </c>
      <c r="I133" s="79">
        <f>I134</f>
        <v>-9.8</v>
      </c>
      <c r="J133" s="79">
        <f t="shared" si="11"/>
        <v>4547.3</v>
      </c>
    </row>
    <row r="134" spans="2:10" s="16" customFormat="1" ht="12.75">
      <c r="B134" s="115" t="s">
        <v>206</v>
      </c>
      <c r="C134" s="81" t="s">
        <v>143</v>
      </c>
      <c r="D134" s="81" t="s">
        <v>195</v>
      </c>
      <c r="E134" s="85" t="s">
        <v>234</v>
      </c>
      <c r="F134" s="85" t="s">
        <v>267</v>
      </c>
      <c r="G134" s="85" t="s">
        <v>187</v>
      </c>
      <c r="H134" s="138">
        <v>4557.1</v>
      </c>
      <c r="I134" s="172">
        <v>-9.8</v>
      </c>
      <c r="J134" s="79">
        <f t="shared" si="11"/>
        <v>4547.3</v>
      </c>
    </row>
    <row r="135" spans="2:10" s="16" customFormat="1" ht="25.5">
      <c r="B135" s="114" t="s">
        <v>264</v>
      </c>
      <c r="C135" s="81" t="s">
        <v>143</v>
      </c>
      <c r="D135" s="81" t="s">
        <v>195</v>
      </c>
      <c r="E135" s="81" t="s">
        <v>234</v>
      </c>
      <c r="F135" s="81" t="s">
        <v>265</v>
      </c>
      <c r="G135" s="81"/>
      <c r="H135" s="137">
        <f>H136</f>
        <v>372.3</v>
      </c>
      <c r="I135" s="137">
        <f>I136</f>
        <v>9.8</v>
      </c>
      <c r="J135" s="79">
        <f t="shared" si="11"/>
        <v>382.1</v>
      </c>
    </row>
    <row r="136" spans="2:10" s="16" customFormat="1" ht="25.5">
      <c r="B136" s="117" t="s">
        <v>273</v>
      </c>
      <c r="C136" s="81" t="s">
        <v>143</v>
      </c>
      <c r="D136" s="81" t="s">
        <v>195</v>
      </c>
      <c r="E136" s="81" t="s">
        <v>234</v>
      </c>
      <c r="F136" s="81" t="s">
        <v>272</v>
      </c>
      <c r="G136" s="81"/>
      <c r="H136" s="137">
        <f>H137+H139</f>
        <v>372.3</v>
      </c>
      <c r="I136" s="137">
        <f>I137+I139</f>
        <v>9.8</v>
      </c>
      <c r="J136" s="79">
        <f t="shared" si="11"/>
        <v>382.1</v>
      </c>
    </row>
    <row r="137" spans="2:10" s="16" customFormat="1" ht="38.25">
      <c r="B137" s="86" t="s">
        <v>304</v>
      </c>
      <c r="C137" s="81" t="s">
        <v>143</v>
      </c>
      <c r="D137" s="81" t="s">
        <v>195</v>
      </c>
      <c r="E137" s="81" t="s">
        <v>234</v>
      </c>
      <c r="F137" s="81" t="s">
        <v>303</v>
      </c>
      <c r="G137" s="81"/>
      <c r="H137" s="137">
        <f>H138</f>
        <v>145.5</v>
      </c>
      <c r="I137" s="79">
        <f>I138</f>
        <v>-0.1</v>
      </c>
      <c r="J137" s="79">
        <f aca="true" t="shared" si="12" ref="J137:J144">H137+I137</f>
        <v>145.4</v>
      </c>
    </row>
    <row r="138" spans="2:10" s="16" customFormat="1" ht="12.75">
      <c r="B138" s="115" t="s">
        <v>206</v>
      </c>
      <c r="C138" s="81" t="s">
        <v>143</v>
      </c>
      <c r="D138" s="81" t="s">
        <v>195</v>
      </c>
      <c r="E138" s="85" t="s">
        <v>234</v>
      </c>
      <c r="F138" s="85" t="s">
        <v>303</v>
      </c>
      <c r="G138" s="85" t="s">
        <v>187</v>
      </c>
      <c r="H138" s="140">
        <v>145.5</v>
      </c>
      <c r="I138" s="172">
        <v>-0.1</v>
      </c>
      <c r="J138" s="172">
        <f t="shared" si="12"/>
        <v>145.4</v>
      </c>
    </row>
    <row r="139" spans="2:10" s="16" customFormat="1" ht="25.5">
      <c r="B139" s="114" t="s">
        <v>275</v>
      </c>
      <c r="C139" s="81" t="s">
        <v>143</v>
      </c>
      <c r="D139" s="81" t="s">
        <v>195</v>
      </c>
      <c r="E139" s="81" t="s">
        <v>234</v>
      </c>
      <c r="F139" s="81" t="s">
        <v>274</v>
      </c>
      <c r="G139" s="81"/>
      <c r="H139" s="137">
        <f>H140</f>
        <v>226.8</v>
      </c>
      <c r="I139" s="79">
        <f>I140</f>
        <v>9.9</v>
      </c>
      <c r="J139" s="79">
        <f t="shared" si="12"/>
        <v>236.70000000000002</v>
      </c>
    </row>
    <row r="140" spans="2:10" s="15" customFormat="1" ht="12.75">
      <c r="B140" s="119" t="s">
        <v>206</v>
      </c>
      <c r="C140" s="81" t="s">
        <v>143</v>
      </c>
      <c r="D140" s="81" t="s">
        <v>195</v>
      </c>
      <c r="E140" s="85" t="s">
        <v>234</v>
      </c>
      <c r="F140" s="85" t="s">
        <v>274</v>
      </c>
      <c r="G140" s="85" t="s">
        <v>187</v>
      </c>
      <c r="H140" s="140">
        <v>226.8</v>
      </c>
      <c r="I140" s="172">
        <v>9.9</v>
      </c>
      <c r="J140" s="172">
        <f t="shared" si="12"/>
        <v>236.70000000000002</v>
      </c>
    </row>
    <row r="141" spans="2:10" s="15" customFormat="1" ht="12.75">
      <c r="B141" s="117" t="s">
        <v>287</v>
      </c>
      <c r="C141" s="81" t="s">
        <v>143</v>
      </c>
      <c r="D141" s="81" t="s">
        <v>195</v>
      </c>
      <c r="E141" s="81" t="s">
        <v>234</v>
      </c>
      <c r="F141" s="81" t="s">
        <v>286</v>
      </c>
      <c r="G141" s="81"/>
      <c r="H141" s="139">
        <f>H142</f>
        <v>1.6</v>
      </c>
      <c r="I141" s="79"/>
      <c r="J141" s="79">
        <f t="shared" si="12"/>
        <v>1.6</v>
      </c>
    </row>
    <row r="142" spans="2:10" s="15" customFormat="1" ht="12.75">
      <c r="B142" s="117" t="s">
        <v>289</v>
      </c>
      <c r="C142" s="81" t="s">
        <v>143</v>
      </c>
      <c r="D142" s="81" t="s">
        <v>195</v>
      </c>
      <c r="E142" s="81" t="s">
        <v>234</v>
      </c>
      <c r="F142" s="81" t="s">
        <v>288</v>
      </c>
      <c r="G142" s="81"/>
      <c r="H142" s="139">
        <f>H143</f>
        <v>1.6</v>
      </c>
      <c r="I142" s="79"/>
      <c r="J142" s="79">
        <f t="shared" si="12"/>
        <v>1.6</v>
      </c>
    </row>
    <row r="143" spans="2:10" s="15" customFormat="1" ht="12.75">
      <c r="B143" s="117" t="s">
        <v>291</v>
      </c>
      <c r="C143" s="81" t="s">
        <v>143</v>
      </c>
      <c r="D143" s="81" t="s">
        <v>195</v>
      </c>
      <c r="E143" s="81" t="s">
        <v>234</v>
      </c>
      <c r="F143" s="81" t="s">
        <v>290</v>
      </c>
      <c r="G143" s="81"/>
      <c r="H143" s="139">
        <f>H144</f>
        <v>1.6</v>
      </c>
      <c r="I143" s="79"/>
      <c r="J143" s="79">
        <f t="shared" si="12"/>
        <v>1.6</v>
      </c>
    </row>
    <row r="144" spans="2:10" s="15" customFormat="1" ht="12.75">
      <c r="B144" s="115" t="s">
        <v>206</v>
      </c>
      <c r="C144" s="81" t="s">
        <v>143</v>
      </c>
      <c r="D144" s="81" t="s">
        <v>195</v>
      </c>
      <c r="E144" s="85" t="s">
        <v>234</v>
      </c>
      <c r="F144" s="85" t="s">
        <v>290</v>
      </c>
      <c r="G144" s="85" t="s">
        <v>187</v>
      </c>
      <c r="H144" s="138">
        <v>1.6</v>
      </c>
      <c r="I144" s="79"/>
      <c r="J144" s="172">
        <f t="shared" si="12"/>
        <v>1.6</v>
      </c>
    </row>
    <row r="145" spans="2:10" s="15" customFormat="1" ht="51">
      <c r="B145" s="117" t="s">
        <v>334</v>
      </c>
      <c r="C145" s="81" t="s">
        <v>143</v>
      </c>
      <c r="D145" s="81" t="s">
        <v>195</v>
      </c>
      <c r="E145" s="81" t="s">
        <v>239</v>
      </c>
      <c r="F145" s="81"/>
      <c r="G145" s="81"/>
      <c r="H145" s="139">
        <f>H146+H154+H150</f>
        <v>2600</v>
      </c>
      <c r="I145" s="139">
        <f>I146+I154+I150</f>
        <v>1264.3</v>
      </c>
      <c r="J145" s="79">
        <f>H145+I145</f>
        <v>3864.3</v>
      </c>
    </row>
    <row r="146" spans="2:10" s="15" customFormat="1" ht="25.5">
      <c r="B146" s="114" t="s">
        <v>264</v>
      </c>
      <c r="C146" s="81" t="s">
        <v>143</v>
      </c>
      <c r="D146" s="81" t="s">
        <v>195</v>
      </c>
      <c r="E146" s="81" t="s">
        <v>239</v>
      </c>
      <c r="F146" s="81" t="s">
        <v>265</v>
      </c>
      <c r="G146" s="81"/>
      <c r="H146" s="139">
        <f aca="true" t="shared" si="13" ref="H146:I148">H147</f>
        <v>2576.8</v>
      </c>
      <c r="I146" s="79">
        <f t="shared" si="13"/>
        <v>1200</v>
      </c>
      <c r="J146" s="79">
        <f aca="true" t="shared" si="14" ref="J146:J157">H146+I146</f>
        <v>3776.8</v>
      </c>
    </row>
    <row r="147" spans="2:10" s="15" customFormat="1" ht="25.5">
      <c r="B147" s="117" t="s">
        <v>273</v>
      </c>
      <c r="C147" s="81" t="s">
        <v>143</v>
      </c>
      <c r="D147" s="81" t="s">
        <v>195</v>
      </c>
      <c r="E147" s="81" t="s">
        <v>239</v>
      </c>
      <c r="F147" s="81" t="s">
        <v>272</v>
      </c>
      <c r="G147" s="81"/>
      <c r="H147" s="139">
        <f t="shared" si="13"/>
        <v>2576.8</v>
      </c>
      <c r="I147" s="79">
        <f t="shared" si="13"/>
        <v>1200</v>
      </c>
      <c r="J147" s="79">
        <f t="shared" si="14"/>
        <v>3776.8</v>
      </c>
    </row>
    <row r="148" spans="2:10" s="15" customFormat="1" ht="25.5">
      <c r="B148" s="114" t="s">
        <v>275</v>
      </c>
      <c r="C148" s="81" t="s">
        <v>143</v>
      </c>
      <c r="D148" s="81" t="s">
        <v>195</v>
      </c>
      <c r="E148" s="81" t="s">
        <v>239</v>
      </c>
      <c r="F148" s="81" t="s">
        <v>274</v>
      </c>
      <c r="G148" s="81"/>
      <c r="H148" s="139">
        <f t="shared" si="13"/>
        <v>2576.8</v>
      </c>
      <c r="I148" s="79">
        <f t="shared" si="13"/>
        <v>1200</v>
      </c>
      <c r="J148" s="79">
        <f t="shared" si="14"/>
        <v>3776.8</v>
      </c>
    </row>
    <row r="149" spans="2:10" s="16" customFormat="1" ht="12.75">
      <c r="B149" s="119" t="s">
        <v>206</v>
      </c>
      <c r="C149" s="85" t="s">
        <v>143</v>
      </c>
      <c r="D149" s="85" t="s">
        <v>195</v>
      </c>
      <c r="E149" s="81" t="s">
        <v>239</v>
      </c>
      <c r="F149" s="85" t="s">
        <v>274</v>
      </c>
      <c r="G149" s="85" t="s">
        <v>187</v>
      </c>
      <c r="H149" s="138">
        <v>2576.8</v>
      </c>
      <c r="I149" s="172">
        <v>1200</v>
      </c>
      <c r="J149" s="172">
        <f t="shared" si="14"/>
        <v>3776.8</v>
      </c>
    </row>
    <row r="150" spans="2:10" s="16" customFormat="1" ht="25.5">
      <c r="B150" s="117" t="s">
        <v>310</v>
      </c>
      <c r="C150" s="81" t="s">
        <v>143</v>
      </c>
      <c r="D150" s="81" t="s">
        <v>195</v>
      </c>
      <c r="E150" s="81" t="s">
        <v>239</v>
      </c>
      <c r="F150" s="81" t="s">
        <v>308</v>
      </c>
      <c r="G150" s="81"/>
      <c r="H150" s="139"/>
      <c r="I150" s="136">
        <f>I151</f>
        <v>64</v>
      </c>
      <c r="J150" s="79">
        <f>H150+I150</f>
        <v>64</v>
      </c>
    </row>
    <row r="151" spans="2:10" s="16" customFormat="1" ht="12.75">
      <c r="B151" s="117" t="s">
        <v>365</v>
      </c>
      <c r="C151" s="81" t="s">
        <v>143</v>
      </c>
      <c r="D151" s="81" t="s">
        <v>195</v>
      </c>
      <c r="E151" s="81" t="s">
        <v>239</v>
      </c>
      <c r="F151" s="81" t="s">
        <v>57</v>
      </c>
      <c r="G151" s="81"/>
      <c r="H151" s="139"/>
      <c r="I151" s="136">
        <f>I152</f>
        <v>64</v>
      </c>
      <c r="J151" s="79">
        <f>H151+I151</f>
        <v>64</v>
      </c>
    </row>
    <row r="152" spans="2:10" s="16" customFormat="1" ht="38.25">
      <c r="B152" s="117" t="s">
        <v>61</v>
      </c>
      <c r="C152" s="81" t="s">
        <v>143</v>
      </c>
      <c r="D152" s="81" t="s">
        <v>195</v>
      </c>
      <c r="E152" s="81" t="s">
        <v>239</v>
      </c>
      <c r="F152" s="81" t="s">
        <v>56</v>
      </c>
      <c r="G152" s="81"/>
      <c r="H152" s="139"/>
      <c r="I152" s="136">
        <f>I153</f>
        <v>64</v>
      </c>
      <c r="J152" s="79">
        <f>H152+I152</f>
        <v>64</v>
      </c>
    </row>
    <row r="153" spans="2:10" s="16" customFormat="1" ht="12.75">
      <c r="B153" s="115" t="s">
        <v>206</v>
      </c>
      <c r="C153" s="85" t="s">
        <v>143</v>
      </c>
      <c r="D153" s="85" t="s">
        <v>195</v>
      </c>
      <c r="E153" s="85" t="s">
        <v>239</v>
      </c>
      <c r="F153" s="85" t="s">
        <v>56</v>
      </c>
      <c r="G153" s="85" t="s">
        <v>187</v>
      </c>
      <c r="H153" s="138"/>
      <c r="I153" s="141">
        <v>64</v>
      </c>
      <c r="J153" s="172">
        <f>H153+I153</f>
        <v>64</v>
      </c>
    </row>
    <row r="154" spans="2:10" s="16" customFormat="1" ht="12.75">
      <c r="B154" s="117" t="s">
        <v>287</v>
      </c>
      <c r="C154" s="81" t="s">
        <v>143</v>
      </c>
      <c r="D154" s="81" t="s">
        <v>195</v>
      </c>
      <c r="E154" s="81" t="s">
        <v>239</v>
      </c>
      <c r="F154" s="81" t="s">
        <v>286</v>
      </c>
      <c r="G154" s="81"/>
      <c r="H154" s="139">
        <f aca="true" t="shared" si="15" ref="H154:I156">H155</f>
        <v>23.2</v>
      </c>
      <c r="I154" s="139">
        <f t="shared" si="15"/>
        <v>0.3</v>
      </c>
      <c r="J154" s="79">
        <f t="shared" si="14"/>
        <v>23.5</v>
      </c>
    </row>
    <row r="155" spans="2:10" s="15" customFormat="1" ht="12.75">
      <c r="B155" s="117" t="s">
        <v>289</v>
      </c>
      <c r="C155" s="81" t="s">
        <v>143</v>
      </c>
      <c r="D155" s="81" t="s">
        <v>195</v>
      </c>
      <c r="E155" s="81" t="s">
        <v>239</v>
      </c>
      <c r="F155" s="81" t="s">
        <v>288</v>
      </c>
      <c r="G155" s="81"/>
      <c r="H155" s="139">
        <f t="shared" si="15"/>
        <v>23.2</v>
      </c>
      <c r="I155" s="79">
        <f t="shared" si="15"/>
        <v>0.3</v>
      </c>
      <c r="J155" s="79">
        <f t="shared" si="14"/>
        <v>23.5</v>
      </c>
    </row>
    <row r="156" spans="2:10" s="9" customFormat="1" ht="12.75">
      <c r="B156" s="117" t="s">
        <v>291</v>
      </c>
      <c r="C156" s="81" t="s">
        <v>143</v>
      </c>
      <c r="D156" s="81" t="s">
        <v>195</v>
      </c>
      <c r="E156" s="81" t="s">
        <v>239</v>
      </c>
      <c r="F156" s="81" t="s">
        <v>290</v>
      </c>
      <c r="G156" s="81"/>
      <c r="H156" s="139">
        <f t="shared" si="15"/>
        <v>23.2</v>
      </c>
      <c r="I156" s="172">
        <f t="shared" si="15"/>
        <v>0.3</v>
      </c>
      <c r="J156" s="79">
        <f t="shared" si="14"/>
        <v>23.5</v>
      </c>
    </row>
    <row r="157" spans="2:10" s="9" customFormat="1" ht="12.75">
      <c r="B157" s="115" t="s">
        <v>206</v>
      </c>
      <c r="C157" s="81" t="s">
        <v>143</v>
      </c>
      <c r="D157" s="81" t="s">
        <v>195</v>
      </c>
      <c r="E157" s="81" t="s">
        <v>239</v>
      </c>
      <c r="F157" s="85" t="s">
        <v>290</v>
      </c>
      <c r="G157" s="85" t="s">
        <v>187</v>
      </c>
      <c r="H157" s="138">
        <v>23.2</v>
      </c>
      <c r="I157" s="172">
        <v>0.3</v>
      </c>
      <c r="J157" s="172">
        <f t="shared" si="14"/>
        <v>23.5</v>
      </c>
    </row>
    <row r="158" spans="2:10" ht="25.5">
      <c r="B158" s="117" t="s">
        <v>225</v>
      </c>
      <c r="C158" s="81" t="s">
        <v>143</v>
      </c>
      <c r="D158" s="81" t="s">
        <v>195</v>
      </c>
      <c r="E158" s="81" t="s">
        <v>237</v>
      </c>
      <c r="F158" s="81"/>
      <c r="G158" s="81"/>
      <c r="H158" s="139">
        <f aca="true" t="shared" si="16" ref="H158:I161">H159</f>
        <v>3200</v>
      </c>
      <c r="I158" s="79">
        <f t="shared" si="16"/>
        <v>-3200</v>
      </c>
      <c r="J158" s="79">
        <f aca="true" t="shared" si="17" ref="J158:J163">H158+I158</f>
        <v>0</v>
      </c>
    </row>
    <row r="159" spans="2:10" ht="25.5">
      <c r="B159" s="117" t="s">
        <v>264</v>
      </c>
      <c r="C159" s="81" t="s">
        <v>143</v>
      </c>
      <c r="D159" s="81" t="s">
        <v>195</v>
      </c>
      <c r="E159" s="81" t="s">
        <v>237</v>
      </c>
      <c r="F159" s="81" t="s">
        <v>265</v>
      </c>
      <c r="G159" s="81"/>
      <c r="H159" s="139">
        <f t="shared" si="16"/>
        <v>3200</v>
      </c>
      <c r="I159" s="79">
        <f t="shared" si="16"/>
        <v>-3200</v>
      </c>
      <c r="J159" s="79">
        <f t="shared" si="17"/>
        <v>0</v>
      </c>
    </row>
    <row r="160" spans="2:10" ht="25.5">
      <c r="B160" s="117" t="s">
        <v>273</v>
      </c>
      <c r="C160" s="81" t="s">
        <v>143</v>
      </c>
      <c r="D160" s="81" t="s">
        <v>195</v>
      </c>
      <c r="E160" s="81" t="s">
        <v>237</v>
      </c>
      <c r="F160" s="81" t="s">
        <v>272</v>
      </c>
      <c r="G160" s="81"/>
      <c r="H160" s="139">
        <f t="shared" si="16"/>
        <v>3200</v>
      </c>
      <c r="I160" s="79">
        <f t="shared" si="16"/>
        <v>-3200</v>
      </c>
      <c r="J160" s="79">
        <f t="shared" si="17"/>
        <v>0</v>
      </c>
    </row>
    <row r="161" spans="2:10" ht="25.5">
      <c r="B161" s="117" t="s">
        <v>275</v>
      </c>
      <c r="C161" s="81" t="s">
        <v>143</v>
      </c>
      <c r="D161" s="81" t="s">
        <v>195</v>
      </c>
      <c r="E161" s="81" t="s">
        <v>237</v>
      </c>
      <c r="F161" s="81" t="s">
        <v>274</v>
      </c>
      <c r="G161" s="81"/>
      <c r="H161" s="139">
        <f t="shared" si="16"/>
        <v>3200</v>
      </c>
      <c r="I161" s="79">
        <f t="shared" si="16"/>
        <v>-3200</v>
      </c>
      <c r="J161" s="79">
        <f t="shared" si="17"/>
        <v>0</v>
      </c>
    </row>
    <row r="162" spans="2:10" ht="12.75">
      <c r="B162" s="115" t="s">
        <v>206</v>
      </c>
      <c r="C162" s="85" t="s">
        <v>143</v>
      </c>
      <c r="D162" s="85" t="s">
        <v>195</v>
      </c>
      <c r="E162" s="85" t="s">
        <v>237</v>
      </c>
      <c r="F162" s="85" t="s">
        <v>274</v>
      </c>
      <c r="G162" s="85" t="s">
        <v>187</v>
      </c>
      <c r="H162" s="138">
        <v>3200</v>
      </c>
      <c r="I162" s="172">
        <v>-3200</v>
      </c>
      <c r="J162" s="172">
        <f t="shared" si="17"/>
        <v>0</v>
      </c>
    </row>
    <row r="163" spans="2:10" ht="38.25">
      <c r="B163" s="117" t="s">
        <v>333</v>
      </c>
      <c r="C163" s="81" t="s">
        <v>143</v>
      </c>
      <c r="D163" s="81" t="s">
        <v>195</v>
      </c>
      <c r="E163" s="81" t="s">
        <v>236</v>
      </c>
      <c r="F163" s="81"/>
      <c r="G163" s="81"/>
      <c r="H163" s="139">
        <f>H164+H168+H171</f>
        <v>910</v>
      </c>
      <c r="I163" s="139">
        <f>I164+I168+I171</f>
        <v>0</v>
      </c>
      <c r="J163" s="79">
        <f t="shared" si="17"/>
        <v>910</v>
      </c>
    </row>
    <row r="164" spans="2:10" ht="25.5">
      <c r="B164" s="114" t="s">
        <v>264</v>
      </c>
      <c r="C164" s="81" t="s">
        <v>143</v>
      </c>
      <c r="D164" s="81" t="s">
        <v>195</v>
      </c>
      <c r="E164" s="81" t="s">
        <v>236</v>
      </c>
      <c r="F164" s="81" t="s">
        <v>265</v>
      </c>
      <c r="G164" s="81"/>
      <c r="H164" s="137">
        <f aca="true" t="shared" si="18" ref="H164:I166">H165</f>
        <v>720</v>
      </c>
      <c r="I164" s="137">
        <f t="shared" si="18"/>
        <v>-20</v>
      </c>
      <c r="J164" s="79">
        <f aca="true" t="shared" si="19" ref="J164:J174">H164+I164</f>
        <v>700</v>
      </c>
    </row>
    <row r="165" spans="2:10" ht="25.5">
      <c r="B165" s="117" t="s">
        <v>273</v>
      </c>
      <c r="C165" s="81" t="s">
        <v>143</v>
      </c>
      <c r="D165" s="81" t="s">
        <v>195</v>
      </c>
      <c r="E165" s="81" t="s">
        <v>236</v>
      </c>
      <c r="F165" s="81" t="s">
        <v>272</v>
      </c>
      <c r="G165" s="81"/>
      <c r="H165" s="137">
        <f t="shared" si="18"/>
        <v>720</v>
      </c>
      <c r="I165" s="137">
        <f t="shared" si="18"/>
        <v>-20</v>
      </c>
      <c r="J165" s="79">
        <f t="shared" si="19"/>
        <v>700</v>
      </c>
    </row>
    <row r="166" spans="2:10" ht="25.5">
      <c r="B166" s="114" t="s">
        <v>275</v>
      </c>
      <c r="C166" s="81" t="s">
        <v>143</v>
      </c>
      <c r="D166" s="81" t="s">
        <v>195</v>
      </c>
      <c r="E166" s="81" t="s">
        <v>236</v>
      </c>
      <c r="F166" s="81" t="s">
        <v>274</v>
      </c>
      <c r="G166" s="81"/>
      <c r="H166" s="137">
        <f t="shared" si="18"/>
        <v>720</v>
      </c>
      <c r="I166" s="137">
        <f t="shared" si="18"/>
        <v>-20</v>
      </c>
      <c r="J166" s="79">
        <f t="shared" si="19"/>
        <v>700</v>
      </c>
    </row>
    <row r="167" spans="2:10" ht="12.75">
      <c r="B167" s="119" t="s">
        <v>206</v>
      </c>
      <c r="C167" s="85" t="s">
        <v>143</v>
      </c>
      <c r="D167" s="85" t="s">
        <v>195</v>
      </c>
      <c r="E167" s="85" t="s">
        <v>236</v>
      </c>
      <c r="F167" s="85" t="s">
        <v>274</v>
      </c>
      <c r="G167" s="85" t="s">
        <v>187</v>
      </c>
      <c r="H167" s="140">
        <v>720</v>
      </c>
      <c r="I167" s="79">
        <v>-20</v>
      </c>
      <c r="J167" s="172">
        <f t="shared" si="19"/>
        <v>700</v>
      </c>
    </row>
    <row r="168" spans="2:10" ht="25.5">
      <c r="B168" s="114" t="s">
        <v>294</v>
      </c>
      <c r="C168" s="81" t="s">
        <v>143</v>
      </c>
      <c r="D168" s="81" t="s">
        <v>195</v>
      </c>
      <c r="E168" s="81" t="s">
        <v>236</v>
      </c>
      <c r="F168" s="81" t="s">
        <v>293</v>
      </c>
      <c r="G168" s="81"/>
      <c r="H168" s="137">
        <f>H169</f>
        <v>120</v>
      </c>
      <c r="I168" s="137">
        <f>I169</f>
        <v>20</v>
      </c>
      <c r="J168" s="79">
        <f t="shared" si="19"/>
        <v>140</v>
      </c>
    </row>
    <row r="169" spans="2:10" ht="12.75">
      <c r="B169" s="114" t="s">
        <v>301</v>
      </c>
      <c r="C169" s="81" t="s">
        <v>143</v>
      </c>
      <c r="D169" s="81" t="s">
        <v>195</v>
      </c>
      <c r="E169" s="81" t="s">
        <v>236</v>
      </c>
      <c r="F169" s="81" t="s">
        <v>300</v>
      </c>
      <c r="G169" s="81"/>
      <c r="H169" s="137">
        <f>H170</f>
        <v>120</v>
      </c>
      <c r="I169" s="137">
        <f>I170</f>
        <v>20</v>
      </c>
      <c r="J169" s="79">
        <f t="shared" si="19"/>
        <v>140</v>
      </c>
    </row>
    <row r="170" spans="2:10" ht="12.75">
      <c r="B170" s="119" t="s">
        <v>206</v>
      </c>
      <c r="C170" s="85" t="s">
        <v>143</v>
      </c>
      <c r="D170" s="85" t="s">
        <v>195</v>
      </c>
      <c r="E170" s="85" t="s">
        <v>236</v>
      </c>
      <c r="F170" s="85" t="s">
        <v>300</v>
      </c>
      <c r="G170" s="85" t="s">
        <v>187</v>
      </c>
      <c r="H170" s="140">
        <v>120</v>
      </c>
      <c r="I170" s="79">
        <v>20</v>
      </c>
      <c r="J170" s="172">
        <f t="shared" si="19"/>
        <v>140</v>
      </c>
    </row>
    <row r="171" spans="2:10" ht="12.75">
      <c r="B171" s="117" t="s">
        <v>287</v>
      </c>
      <c r="C171" s="81" t="s">
        <v>143</v>
      </c>
      <c r="D171" s="81" t="s">
        <v>195</v>
      </c>
      <c r="E171" s="81" t="s">
        <v>236</v>
      </c>
      <c r="F171" s="81" t="s">
        <v>286</v>
      </c>
      <c r="G171" s="81"/>
      <c r="H171" s="139">
        <f>H172</f>
        <v>70</v>
      </c>
      <c r="I171" s="79"/>
      <c r="J171" s="79">
        <f t="shared" si="19"/>
        <v>70</v>
      </c>
    </row>
    <row r="172" spans="2:10" ht="12.75">
      <c r="B172" s="117" t="s">
        <v>289</v>
      </c>
      <c r="C172" s="81" t="s">
        <v>143</v>
      </c>
      <c r="D172" s="81" t="s">
        <v>195</v>
      </c>
      <c r="E172" s="81" t="s">
        <v>236</v>
      </c>
      <c r="F172" s="81" t="s">
        <v>288</v>
      </c>
      <c r="G172" s="81"/>
      <c r="H172" s="139">
        <f>H173</f>
        <v>70</v>
      </c>
      <c r="I172" s="79"/>
      <c r="J172" s="79">
        <f t="shared" si="19"/>
        <v>70</v>
      </c>
    </row>
    <row r="173" spans="2:10" ht="12.75">
      <c r="B173" s="117" t="s">
        <v>291</v>
      </c>
      <c r="C173" s="81" t="s">
        <v>143</v>
      </c>
      <c r="D173" s="81" t="s">
        <v>195</v>
      </c>
      <c r="E173" s="81" t="s">
        <v>236</v>
      </c>
      <c r="F173" s="81" t="s">
        <v>290</v>
      </c>
      <c r="G173" s="81"/>
      <c r="H173" s="139">
        <f>H174</f>
        <v>70</v>
      </c>
      <c r="I173" s="79"/>
      <c r="J173" s="79">
        <f t="shared" si="19"/>
        <v>70</v>
      </c>
    </row>
    <row r="174" spans="2:10" ht="12.75">
      <c r="B174" s="115" t="s">
        <v>206</v>
      </c>
      <c r="C174" s="81" t="s">
        <v>143</v>
      </c>
      <c r="D174" s="81" t="s">
        <v>195</v>
      </c>
      <c r="E174" s="85" t="s">
        <v>236</v>
      </c>
      <c r="F174" s="85" t="s">
        <v>290</v>
      </c>
      <c r="G174" s="85" t="s">
        <v>187</v>
      </c>
      <c r="H174" s="138">
        <v>70</v>
      </c>
      <c r="I174" s="79"/>
      <c r="J174" s="172">
        <f t="shared" si="19"/>
        <v>70</v>
      </c>
    </row>
    <row r="175" spans="2:10" ht="38.25">
      <c r="B175" s="117" t="s">
        <v>335</v>
      </c>
      <c r="C175" s="81" t="s">
        <v>143</v>
      </c>
      <c r="D175" s="81" t="s">
        <v>195</v>
      </c>
      <c r="E175" s="81" t="s">
        <v>240</v>
      </c>
      <c r="F175" s="81"/>
      <c r="G175" s="81"/>
      <c r="H175" s="137">
        <f>H178</f>
        <v>2986.8</v>
      </c>
      <c r="I175" s="137">
        <f>I178</f>
        <v>0</v>
      </c>
      <c r="J175" s="79">
        <f aca="true" t="shared" si="20" ref="J175:J185">H175+I175</f>
        <v>2986.8</v>
      </c>
    </row>
    <row r="176" spans="2:10" ht="25.5">
      <c r="B176" s="117" t="s">
        <v>310</v>
      </c>
      <c r="C176" s="81" t="s">
        <v>143</v>
      </c>
      <c r="D176" s="81" t="s">
        <v>195</v>
      </c>
      <c r="E176" s="81" t="s">
        <v>240</v>
      </c>
      <c r="F176" s="81" t="s">
        <v>308</v>
      </c>
      <c r="G176" s="81"/>
      <c r="H176" s="137">
        <f>H177</f>
        <v>2986.8</v>
      </c>
      <c r="I176" s="137">
        <f>I177</f>
        <v>0</v>
      </c>
      <c r="J176" s="79">
        <f t="shared" si="20"/>
        <v>2986.8</v>
      </c>
    </row>
    <row r="177" spans="2:10" ht="12.75">
      <c r="B177" s="117" t="s">
        <v>365</v>
      </c>
      <c r="C177" s="81" t="s">
        <v>143</v>
      </c>
      <c r="D177" s="81" t="s">
        <v>195</v>
      </c>
      <c r="E177" s="81" t="s">
        <v>240</v>
      </c>
      <c r="F177" s="81" t="s">
        <v>57</v>
      </c>
      <c r="G177" s="81"/>
      <c r="H177" s="137">
        <f>H178</f>
        <v>2986.8</v>
      </c>
      <c r="I177" s="137">
        <f>I178</f>
        <v>0</v>
      </c>
      <c r="J177" s="79">
        <f t="shared" si="20"/>
        <v>2986.8</v>
      </c>
    </row>
    <row r="178" spans="2:10" s="9" customFormat="1" ht="12.75">
      <c r="B178" s="117" t="s">
        <v>166</v>
      </c>
      <c r="C178" s="81" t="s">
        <v>143</v>
      </c>
      <c r="D178" s="81" t="s">
        <v>195</v>
      </c>
      <c r="E178" s="81" t="s">
        <v>240</v>
      </c>
      <c r="F178" s="81" t="s">
        <v>56</v>
      </c>
      <c r="G178" s="81"/>
      <c r="H178" s="137">
        <f>H179</f>
        <v>2986.8</v>
      </c>
      <c r="I178" s="172"/>
      <c r="J178" s="79">
        <f t="shared" si="20"/>
        <v>2986.8</v>
      </c>
    </row>
    <row r="179" spans="2:10" s="9" customFormat="1" ht="12.75">
      <c r="B179" s="115" t="s">
        <v>206</v>
      </c>
      <c r="C179" s="85" t="s">
        <v>143</v>
      </c>
      <c r="D179" s="85" t="s">
        <v>195</v>
      </c>
      <c r="E179" s="85" t="s">
        <v>240</v>
      </c>
      <c r="F179" s="85" t="s">
        <v>56</v>
      </c>
      <c r="G179" s="85" t="s">
        <v>187</v>
      </c>
      <c r="H179" s="140">
        <v>2986.8</v>
      </c>
      <c r="I179" s="172"/>
      <c r="J179" s="172">
        <f t="shared" si="20"/>
        <v>2986.8</v>
      </c>
    </row>
    <row r="180" spans="2:10" s="9" customFormat="1" ht="38.25">
      <c r="B180" s="114" t="s">
        <v>102</v>
      </c>
      <c r="C180" s="81" t="s">
        <v>143</v>
      </c>
      <c r="D180" s="81" t="s">
        <v>195</v>
      </c>
      <c r="E180" s="81" t="s">
        <v>103</v>
      </c>
      <c r="F180" s="81"/>
      <c r="G180" s="81"/>
      <c r="H180" s="137">
        <f>H181</f>
        <v>100</v>
      </c>
      <c r="I180" s="137">
        <f>I181</f>
        <v>0</v>
      </c>
      <c r="J180" s="79">
        <f t="shared" si="20"/>
        <v>100</v>
      </c>
    </row>
    <row r="181" spans="2:10" s="9" customFormat="1" ht="25.5">
      <c r="B181" s="114" t="s">
        <v>264</v>
      </c>
      <c r="C181" s="81" t="s">
        <v>143</v>
      </c>
      <c r="D181" s="81" t="s">
        <v>195</v>
      </c>
      <c r="E181" s="81" t="s">
        <v>103</v>
      </c>
      <c r="F181" s="81" t="s">
        <v>265</v>
      </c>
      <c r="G181" s="81"/>
      <c r="H181" s="137">
        <f>H182</f>
        <v>100</v>
      </c>
      <c r="I181" s="172"/>
      <c r="J181" s="79">
        <f t="shared" si="20"/>
        <v>100</v>
      </c>
    </row>
    <row r="182" spans="2:10" s="9" customFormat="1" ht="25.5">
      <c r="B182" s="117" t="s">
        <v>273</v>
      </c>
      <c r="C182" s="81" t="s">
        <v>143</v>
      </c>
      <c r="D182" s="81" t="s">
        <v>195</v>
      </c>
      <c r="E182" s="81" t="s">
        <v>103</v>
      </c>
      <c r="F182" s="81" t="s">
        <v>272</v>
      </c>
      <c r="G182" s="81"/>
      <c r="H182" s="137">
        <f>H183</f>
        <v>100</v>
      </c>
      <c r="I182" s="172"/>
      <c r="J182" s="79">
        <f t="shared" si="20"/>
        <v>100</v>
      </c>
    </row>
    <row r="183" spans="2:10" ht="25.5">
      <c r="B183" s="114" t="s">
        <v>275</v>
      </c>
      <c r="C183" s="81" t="s">
        <v>143</v>
      </c>
      <c r="D183" s="81" t="s">
        <v>195</v>
      </c>
      <c r="E183" s="81" t="s">
        <v>103</v>
      </c>
      <c r="F183" s="81" t="s">
        <v>274</v>
      </c>
      <c r="G183" s="81"/>
      <c r="H183" s="137">
        <f>H184</f>
        <v>100</v>
      </c>
      <c r="I183" s="79"/>
      <c r="J183" s="79">
        <f t="shared" si="20"/>
        <v>100</v>
      </c>
    </row>
    <row r="184" spans="2:10" ht="12.75">
      <c r="B184" s="119" t="s">
        <v>206</v>
      </c>
      <c r="C184" s="85" t="s">
        <v>143</v>
      </c>
      <c r="D184" s="85" t="s">
        <v>195</v>
      </c>
      <c r="E184" s="81" t="s">
        <v>103</v>
      </c>
      <c r="F184" s="85" t="s">
        <v>274</v>
      </c>
      <c r="G184" s="85" t="s">
        <v>187</v>
      </c>
      <c r="H184" s="140">
        <v>100</v>
      </c>
      <c r="I184" s="79"/>
      <c r="J184" s="172">
        <f t="shared" si="20"/>
        <v>100</v>
      </c>
    </row>
    <row r="185" spans="2:10" ht="51">
      <c r="B185" s="117" t="s">
        <v>80</v>
      </c>
      <c r="C185" s="81" t="s">
        <v>143</v>
      </c>
      <c r="D185" s="81" t="s">
        <v>195</v>
      </c>
      <c r="E185" s="81" t="s">
        <v>331</v>
      </c>
      <c r="F185" s="81"/>
      <c r="G185" s="81"/>
      <c r="H185" s="139">
        <f>H186+H190</f>
        <v>228</v>
      </c>
      <c r="I185" s="139">
        <f>I186+I190</f>
        <v>0</v>
      </c>
      <c r="J185" s="79">
        <f t="shared" si="20"/>
        <v>228</v>
      </c>
    </row>
    <row r="186" spans="2:10" ht="25.5">
      <c r="B186" s="114" t="s">
        <v>264</v>
      </c>
      <c r="C186" s="81" t="s">
        <v>143</v>
      </c>
      <c r="D186" s="81" t="s">
        <v>195</v>
      </c>
      <c r="E186" s="81" t="s">
        <v>331</v>
      </c>
      <c r="F186" s="81" t="s">
        <v>265</v>
      </c>
      <c r="G186" s="81"/>
      <c r="H186" s="137">
        <f>H187</f>
        <v>90</v>
      </c>
      <c r="I186" s="79"/>
      <c r="J186" s="79">
        <f aca="true" t="shared" si="21" ref="J186:J192">H186+I186</f>
        <v>90</v>
      </c>
    </row>
    <row r="187" spans="2:10" s="1" customFormat="1" ht="25.5">
      <c r="B187" s="117" t="s">
        <v>273</v>
      </c>
      <c r="C187" s="81" t="s">
        <v>143</v>
      </c>
      <c r="D187" s="81" t="s">
        <v>195</v>
      </c>
      <c r="E187" s="81" t="s">
        <v>331</v>
      </c>
      <c r="F187" s="81" t="s">
        <v>272</v>
      </c>
      <c r="G187" s="81"/>
      <c r="H187" s="137">
        <f>H188</f>
        <v>90</v>
      </c>
      <c r="I187" s="171"/>
      <c r="J187" s="79">
        <f t="shared" si="21"/>
        <v>90</v>
      </c>
    </row>
    <row r="188" spans="2:10" ht="25.5">
      <c r="B188" s="114" t="s">
        <v>275</v>
      </c>
      <c r="C188" s="81" t="s">
        <v>143</v>
      </c>
      <c r="D188" s="81" t="s">
        <v>195</v>
      </c>
      <c r="E188" s="81" t="s">
        <v>331</v>
      </c>
      <c r="F188" s="81" t="s">
        <v>274</v>
      </c>
      <c r="G188" s="81"/>
      <c r="H188" s="137">
        <f>H189</f>
        <v>90</v>
      </c>
      <c r="I188" s="79"/>
      <c r="J188" s="79">
        <f t="shared" si="21"/>
        <v>90</v>
      </c>
    </row>
    <row r="189" spans="2:10" ht="12.75">
      <c r="B189" s="119" t="s">
        <v>206</v>
      </c>
      <c r="C189" s="85" t="s">
        <v>143</v>
      </c>
      <c r="D189" s="85" t="s">
        <v>195</v>
      </c>
      <c r="E189" s="81" t="s">
        <v>331</v>
      </c>
      <c r="F189" s="85" t="s">
        <v>274</v>
      </c>
      <c r="G189" s="85" t="s">
        <v>187</v>
      </c>
      <c r="H189" s="140">
        <v>90</v>
      </c>
      <c r="I189" s="79"/>
      <c r="J189" s="172">
        <f t="shared" si="21"/>
        <v>90</v>
      </c>
    </row>
    <row r="190" spans="2:10" s="9" customFormat="1" ht="25.5">
      <c r="B190" s="114" t="s">
        <v>294</v>
      </c>
      <c r="C190" s="81" t="s">
        <v>143</v>
      </c>
      <c r="D190" s="81" t="s">
        <v>195</v>
      </c>
      <c r="E190" s="81" t="s">
        <v>331</v>
      </c>
      <c r="F190" s="81" t="s">
        <v>293</v>
      </c>
      <c r="G190" s="81"/>
      <c r="H190" s="139">
        <f>H191</f>
        <v>138</v>
      </c>
      <c r="I190" s="172"/>
      <c r="J190" s="79">
        <f t="shared" si="21"/>
        <v>138</v>
      </c>
    </row>
    <row r="191" spans="2:10" s="9" customFormat="1" ht="12.75">
      <c r="B191" s="114" t="s">
        <v>301</v>
      </c>
      <c r="C191" s="81" t="s">
        <v>143</v>
      </c>
      <c r="D191" s="81" t="s">
        <v>195</v>
      </c>
      <c r="E191" s="81" t="s">
        <v>331</v>
      </c>
      <c r="F191" s="81" t="s">
        <v>300</v>
      </c>
      <c r="G191" s="81"/>
      <c r="H191" s="139">
        <f>H192</f>
        <v>138</v>
      </c>
      <c r="I191" s="172"/>
      <c r="J191" s="79">
        <f t="shared" si="21"/>
        <v>138</v>
      </c>
    </row>
    <row r="192" spans="2:10" ht="12.75">
      <c r="B192" s="119" t="s">
        <v>206</v>
      </c>
      <c r="C192" s="85" t="s">
        <v>143</v>
      </c>
      <c r="D192" s="85" t="s">
        <v>195</v>
      </c>
      <c r="E192" s="81" t="s">
        <v>331</v>
      </c>
      <c r="F192" s="85" t="s">
        <v>300</v>
      </c>
      <c r="G192" s="85" t="s">
        <v>187</v>
      </c>
      <c r="H192" s="138">
        <v>138</v>
      </c>
      <c r="I192" s="79"/>
      <c r="J192" s="172">
        <f t="shared" si="21"/>
        <v>138</v>
      </c>
    </row>
    <row r="193" spans="2:10" s="9" customFormat="1" ht="12.75">
      <c r="B193" s="75" t="s">
        <v>129</v>
      </c>
      <c r="C193" s="76" t="s">
        <v>146</v>
      </c>
      <c r="D193" s="76"/>
      <c r="E193" s="76"/>
      <c r="F193" s="76"/>
      <c r="G193" s="76"/>
      <c r="H193" s="142">
        <f>H201+H222+H194</f>
        <v>6382.2</v>
      </c>
      <c r="I193" s="142">
        <f>I201+I222+I194</f>
        <v>4108.7</v>
      </c>
      <c r="J193" s="171">
        <f aca="true" t="shared" si="22" ref="J193:J236">H193+I193</f>
        <v>10490.9</v>
      </c>
    </row>
    <row r="194" spans="2:10" s="9" customFormat="1" ht="12.75">
      <c r="B194" s="114" t="s">
        <v>208</v>
      </c>
      <c r="C194" s="81" t="s">
        <v>146</v>
      </c>
      <c r="D194" s="81" t="s">
        <v>143</v>
      </c>
      <c r="E194" s="81"/>
      <c r="F194" s="81"/>
      <c r="G194" s="118"/>
      <c r="H194" s="180">
        <f aca="true" t="shared" si="23" ref="H194:I199">H195</f>
        <v>100</v>
      </c>
      <c r="I194" s="180">
        <f t="shared" si="23"/>
        <v>0</v>
      </c>
      <c r="J194" s="79">
        <f t="shared" si="22"/>
        <v>100</v>
      </c>
    </row>
    <row r="195" spans="2:10" s="9" customFormat="1" ht="25.5">
      <c r="B195" s="114" t="s">
        <v>82</v>
      </c>
      <c r="C195" s="81" t="s">
        <v>146</v>
      </c>
      <c r="D195" s="81" t="s">
        <v>143</v>
      </c>
      <c r="E195" s="81" t="s">
        <v>81</v>
      </c>
      <c r="F195" s="81"/>
      <c r="G195" s="81"/>
      <c r="H195" s="139">
        <f t="shared" si="23"/>
        <v>100</v>
      </c>
      <c r="I195" s="139">
        <f t="shared" si="23"/>
        <v>0</v>
      </c>
      <c r="J195" s="79">
        <f t="shared" si="22"/>
        <v>100</v>
      </c>
    </row>
    <row r="196" spans="2:10" s="9" customFormat="1" ht="51">
      <c r="B196" s="117" t="s">
        <v>41</v>
      </c>
      <c r="C196" s="81" t="s">
        <v>146</v>
      </c>
      <c r="D196" s="81" t="s">
        <v>143</v>
      </c>
      <c r="E196" s="81" t="s">
        <v>42</v>
      </c>
      <c r="F196" s="81"/>
      <c r="G196" s="81"/>
      <c r="H196" s="139">
        <f t="shared" si="23"/>
        <v>100</v>
      </c>
      <c r="I196" s="172"/>
      <c r="J196" s="79">
        <f t="shared" si="22"/>
        <v>100</v>
      </c>
    </row>
    <row r="197" spans="2:10" s="9" customFormat="1" ht="25.5">
      <c r="B197" s="114" t="s">
        <v>264</v>
      </c>
      <c r="C197" s="81" t="s">
        <v>146</v>
      </c>
      <c r="D197" s="81" t="s">
        <v>143</v>
      </c>
      <c r="E197" s="81" t="s">
        <v>42</v>
      </c>
      <c r="F197" s="81" t="s">
        <v>265</v>
      </c>
      <c r="G197" s="81"/>
      <c r="H197" s="137">
        <f t="shared" si="23"/>
        <v>100</v>
      </c>
      <c r="I197" s="172"/>
      <c r="J197" s="79">
        <f t="shared" si="22"/>
        <v>100</v>
      </c>
    </row>
    <row r="198" spans="2:10" s="9" customFormat="1" ht="25.5">
      <c r="B198" s="117" t="s">
        <v>273</v>
      </c>
      <c r="C198" s="81" t="s">
        <v>146</v>
      </c>
      <c r="D198" s="81" t="s">
        <v>143</v>
      </c>
      <c r="E198" s="81" t="s">
        <v>42</v>
      </c>
      <c r="F198" s="81" t="s">
        <v>272</v>
      </c>
      <c r="G198" s="81"/>
      <c r="H198" s="137">
        <f t="shared" si="23"/>
        <v>100</v>
      </c>
      <c r="I198" s="172"/>
      <c r="J198" s="79">
        <f t="shared" si="22"/>
        <v>100</v>
      </c>
    </row>
    <row r="199" spans="2:10" s="9" customFormat="1" ht="25.5">
      <c r="B199" s="114" t="s">
        <v>275</v>
      </c>
      <c r="C199" s="81" t="s">
        <v>146</v>
      </c>
      <c r="D199" s="81" t="s">
        <v>143</v>
      </c>
      <c r="E199" s="81" t="s">
        <v>42</v>
      </c>
      <c r="F199" s="81" t="s">
        <v>274</v>
      </c>
      <c r="G199" s="81"/>
      <c r="H199" s="137">
        <f t="shared" si="23"/>
        <v>100</v>
      </c>
      <c r="I199" s="172"/>
      <c r="J199" s="79">
        <f t="shared" si="22"/>
        <v>100</v>
      </c>
    </row>
    <row r="200" spans="2:10" ht="12.75">
      <c r="B200" s="119" t="s">
        <v>206</v>
      </c>
      <c r="C200" s="85" t="s">
        <v>146</v>
      </c>
      <c r="D200" s="85" t="s">
        <v>143</v>
      </c>
      <c r="E200" s="85" t="s">
        <v>42</v>
      </c>
      <c r="F200" s="85" t="s">
        <v>274</v>
      </c>
      <c r="G200" s="85" t="s">
        <v>187</v>
      </c>
      <c r="H200" s="140">
        <v>100</v>
      </c>
      <c r="I200" s="79"/>
      <c r="J200" s="172">
        <f t="shared" si="22"/>
        <v>100</v>
      </c>
    </row>
    <row r="201" spans="2:10" ht="12.75">
      <c r="B201" s="114" t="s">
        <v>209</v>
      </c>
      <c r="C201" s="81" t="s">
        <v>146</v>
      </c>
      <c r="D201" s="81" t="s">
        <v>145</v>
      </c>
      <c r="E201" s="81"/>
      <c r="F201" s="81"/>
      <c r="G201" s="81"/>
      <c r="H201" s="137">
        <f>H213+H202</f>
        <v>3000</v>
      </c>
      <c r="I201" s="137">
        <f>I213+I202</f>
        <v>4036.7</v>
      </c>
      <c r="J201" s="79">
        <f t="shared" si="22"/>
        <v>7036.7</v>
      </c>
    </row>
    <row r="202" spans="2:10" ht="12.75">
      <c r="B202" s="117" t="s">
        <v>69</v>
      </c>
      <c r="C202" s="81" t="s">
        <v>146</v>
      </c>
      <c r="D202" s="81" t="s">
        <v>145</v>
      </c>
      <c r="E202" s="81" t="s">
        <v>70</v>
      </c>
      <c r="F202" s="81"/>
      <c r="G202" s="81"/>
      <c r="H202" s="137">
        <f>H203+H208</f>
        <v>0</v>
      </c>
      <c r="I202" s="137">
        <f>I203+I208</f>
        <v>1814.7</v>
      </c>
      <c r="J202" s="79">
        <f t="shared" si="22"/>
        <v>1814.7</v>
      </c>
    </row>
    <row r="203" spans="2:10" ht="25.5">
      <c r="B203" s="117" t="s">
        <v>367</v>
      </c>
      <c r="C203" s="81" t="s">
        <v>146</v>
      </c>
      <c r="D203" s="81" t="s">
        <v>145</v>
      </c>
      <c r="E203" s="81" t="s">
        <v>237</v>
      </c>
      <c r="F203" s="81"/>
      <c r="G203" s="81"/>
      <c r="H203" s="137"/>
      <c r="I203" s="79">
        <f>I204</f>
        <v>815</v>
      </c>
      <c r="J203" s="79">
        <f t="shared" si="22"/>
        <v>815</v>
      </c>
    </row>
    <row r="204" spans="2:10" ht="25.5">
      <c r="B204" s="114" t="s">
        <v>264</v>
      </c>
      <c r="C204" s="81" t="s">
        <v>146</v>
      </c>
      <c r="D204" s="81" t="s">
        <v>145</v>
      </c>
      <c r="E204" s="81" t="s">
        <v>237</v>
      </c>
      <c r="F204" s="81" t="s">
        <v>265</v>
      </c>
      <c r="G204" s="81"/>
      <c r="H204" s="137"/>
      <c r="I204" s="79">
        <f>I205</f>
        <v>815</v>
      </c>
      <c r="J204" s="79">
        <f t="shared" si="22"/>
        <v>815</v>
      </c>
    </row>
    <row r="205" spans="2:10" ht="25.5">
      <c r="B205" s="117" t="s">
        <v>273</v>
      </c>
      <c r="C205" s="81" t="s">
        <v>146</v>
      </c>
      <c r="D205" s="81" t="s">
        <v>145</v>
      </c>
      <c r="E205" s="81" t="s">
        <v>237</v>
      </c>
      <c r="F205" s="81" t="s">
        <v>272</v>
      </c>
      <c r="G205" s="81"/>
      <c r="H205" s="137"/>
      <c r="I205" s="79">
        <f>I206</f>
        <v>815</v>
      </c>
      <c r="J205" s="79">
        <f t="shared" si="22"/>
        <v>815</v>
      </c>
    </row>
    <row r="206" spans="2:10" ht="25.5">
      <c r="B206" s="114" t="s">
        <v>275</v>
      </c>
      <c r="C206" s="81" t="s">
        <v>146</v>
      </c>
      <c r="D206" s="81" t="s">
        <v>145</v>
      </c>
      <c r="E206" s="81" t="s">
        <v>237</v>
      </c>
      <c r="F206" s="81" t="s">
        <v>274</v>
      </c>
      <c r="G206" s="81"/>
      <c r="H206" s="137"/>
      <c r="I206" s="79">
        <f>I207</f>
        <v>815</v>
      </c>
      <c r="J206" s="79">
        <f t="shared" si="22"/>
        <v>815</v>
      </c>
    </row>
    <row r="207" spans="2:10" ht="12.75">
      <c r="B207" s="119" t="s">
        <v>206</v>
      </c>
      <c r="C207" s="85" t="s">
        <v>146</v>
      </c>
      <c r="D207" s="85" t="s">
        <v>145</v>
      </c>
      <c r="E207" s="85" t="s">
        <v>237</v>
      </c>
      <c r="F207" s="85" t="s">
        <v>274</v>
      </c>
      <c r="G207" s="85" t="s">
        <v>187</v>
      </c>
      <c r="H207" s="140"/>
      <c r="I207" s="172">
        <v>815</v>
      </c>
      <c r="J207" s="172">
        <f t="shared" si="22"/>
        <v>815</v>
      </c>
    </row>
    <row r="208" spans="2:10" ht="63.75">
      <c r="B208" s="114" t="s">
        <v>372</v>
      </c>
      <c r="C208" s="81" t="s">
        <v>146</v>
      </c>
      <c r="D208" s="81" t="s">
        <v>145</v>
      </c>
      <c r="E208" s="81" t="s">
        <v>373</v>
      </c>
      <c r="F208" s="81"/>
      <c r="G208" s="81"/>
      <c r="H208" s="137"/>
      <c r="I208" s="136">
        <f>I209</f>
        <v>999.7</v>
      </c>
      <c r="J208" s="79">
        <f>H208+I208</f>
        <v>999.7</v>
      </c>
    </row>
    <row r="209" spans="2:10" ht="25.5">
      <c r="B209" s="114" t="s">
        <v>264</v>
      </c>
      <c r="C209" s="81" t="s">
        <v>146</v>
      </c>
      <c r="D209" s="81" t="s">
        <v>145</v>
      </c>
      <c r="E209" s="81" t="s">
        <v>373</v>
      </c>
      <c r="F209" s="81" t="s">
        <v>265</v>
      </c>
      <c r="G209" s="81"/>
      <c r="H209" s="137"/>
      <c r="I209" s="136">
        <f>I210</f>
        <v>999.7</v>
      </c>
      <c r="J209" s="79">
        <f>H209+I209</f>
        <v>999.7</v>
      </c>
    </row>
    <row r="210" spans="2:10" ht="25.5">
      <c r="B210" s="117" t="s">
        <v>273</v>
      </c>
      <c r="C210" s="81" t="s">
        <v>146</v>
      </c>
      <c r="D210" s="81" t="s">
        <v>145</v>
      </c>
      <c r="E210" s="81" t="s">
        <v>373</v>
      </c>
      <c r="F210" s="81" t="s">
        <v>272</v>
      </c>
      <c r="G210" s="81"/>
      <c r="H210" s="137"/>
      <c r="I210" s="136">
        <f>I211</f>
        <v>999.7</v>
      </c>
      <c r="J210" s="79">
        <f>H210+I210</f>
        <v>999.7</v>
      </c>
    </row>
    <row r="211" spans="2:10" ht="25.5">
      <c r="B211" s="114" t="s">
        <v>275</v>
      </c>
      <c r="C211" s="81" t="s">
        <v>146</v>
      </c>
      <c r="D211" s="81" t="s">
        <v>145</v>
      </c>
      <c r="E211" s="81" t="s">
        <v>373</v>
      </c>
      <c r="F211" s="81" t="s">
        <v>274</v>
      </c>
      <c r="G211" s="81"/>
      <c r="H211" s="137"/>
      <c r="I211" s="136">
        <f>I212</f>
        <v>999.7</v>
      </c>
      <c r="J211" s="79">
        <f>H211+I211</f>
        <v>999.7</v>
      </c>
    </row>
    <row r="212" spans="2:10" ht="12.75">
      <c r="B212" s="119" t="s">
        <v>206</v>
      </c>
      <c r="C212" s="85" t="s">
        <v>146</v>
      </c>
      <c r="D212" s="85" t="s">
        <v>145</v>
      </c>
      <c r="E212" s="81" t="s">
        <v>373</v>
      </c>
      <c r="F212" s="85" t="s">
        <v>274</v>
      </c>
      <c r="G212" s="85" t="s">
        <v>187</v>
      </c>
      <c r="H212" s="140"/>
      <c r="I212" s="141">
        <v>999.7</v>
      </c>
      <c r="J212" s="172">
        <f>H212+I212</f>
        <v>999.7</v>
      </c>
    </row>
    <row r="213" spans="2:10" ht="51">
      <c r="B213" s="117" t="s">
        <v>100</v>
      </c>
      <c r="C213" s="81" t="s">
        <v>146</v>
      </c>
      <c r="D213" s="81" t="s">
        <v>145</v>
      </c>
      <c r="E213" s="81" t="s">
        <v>101</v>
      </c>
      <c r="F213" s="81"/>
      <c r="G213" s="81"/>
      <c r="H213" s="139">
        <f aca="true" t="shared" si="24" ref="H213:I216">H214</f>
        <v>3000</v>
      </c>
      <c r="I213" s="139">
        <f>I214+I218</f>
        <v>2222</v>
      </c>
      <c r="J213" s="79">
        <f t="shared" si="22"/>
        <v>5222</v>
      </c>
    </row>
    <row r="214" spans="2:10" ht="25.5">
      <c r="B214" s="114" t="s">
        <v>264</v>
      </c>
      <c r="C214" s="81" t="s">
        <v>146</v>
      </c>
      <c r="D214" s="81" t="s">
        <v>145</v>
      </c>
      <c r="E214" s="81" t="s">
        <v>101</v>
      </c>
      <c r="F214" s="81" t="s">
        <v>265</v>
      </c>
      <c r="G214" s="81"/>
      <c r="H214" s="137">
        <f t="shared" si="24"/>
        <v>3000</v>
      </c>
      <c r="I214" s="137">
        <f t="shared" si="24"/>
        <v>1878</v>
      </c>
      <c r="J214" s="79">
        <f t="shared" si="22"/>
        <v>4878</v>
      </c>
    </row>
    <row r="215" spans="2:10" ht="25.5">
      <c r="B215" s="117" t="s">
        <v>273</v>
      </c>
      <c r="C215" s="81" t="s">
        <v>146</v>
      </c>
      <c r="D215" s="81" t="s">
        <v>145</v>
      </c>
      <c r="E215" s="81" t="s">
        <v>101</v>
      </c>
      <c r="F215" s="81" t="s">
        <v>272</v>
      </c>
      <c r="G215" s="81"/>
      <c r="H215" s="137">
        <f t="shared" si="24"/>
        <v>3000</v>
      </c>
      <c r="I215" s="137">
        <f t="shared" si="24"/>
        <v>1878</v>
      </c>
      <c r="J215" s="79">
        <f t="shared" si="22"/>
        <v>4878</v>
      </c>
    </row>
    <row r="216" spans="2:10" ht="25.5">
      <c r="B216" s="114" t="s">
        <v>275</v>
      </c>
      <c r="C216" s="81" t="s">
        <v>146</v>
      </c>
      <c r="D216" s="81" t="s">
        <v>145</v>
      </c>
      <c r="E216" s="81" t="s">
        <v>101</v>
      </c>
      <c r="F216" s="81" t="s">
        <v>274</v>
      </c>
      <c r="G216" s="81"/>
      <c r="H216" s="137">
        <f t="shared" si="24"/>
        <v>3000</v>
      </c>
      <c r="I216" s="137">
        <f t="shared" si="24"/>
        <v>1878</v>
      </c>
      <c r="J216" s="79">
        <f t="shared" si="22"/>
        <v>4878</v>
      </c>
    </row>
    <row r="217" spans="2:10" ht="12.75">
      <c r="B217" s="119" t="s">
        <v>206</v>
      </c>
      <c r="C217" s="81" t="s">
        <v>146</v>
      </c>
      <c r="D217" s="81" t="s">
        <v>145</v>
      </c>
      <c r="E217" s="85" t="s">
        <v>101</v>
      </c>
      <c r="F217" s="85" t="s">
        <v>274</v>
      </c>
      <c r="G217" s="85" t="s">
        <v>187</v>
      </c>
      <c r="H217" s="140">
        <v>3000</v>
      </c>
      <c r="I217" s="79">
        <v>1878</v>
      </c>
      <c r="J217" s="172">
        <f t="shared" si="22"/>
        <v>4878</v>
      </c>
    </row>
    <row r="218" spans="2:10" ht="25.5">
      <c r="B218" s="117" t="s">
        <v>310</v>
      </c>
      <c r="C218" s="81" t="s">
        <v>146</v>
      </c>
      <c r="D218" s="81" t="s">
        <v>145</v>
      </c>
      <c r="E218" s="81" t="s">
        <v>101</v>
      </c>
      <c r="F218" s="81" t="s">
        <v>308</v>
      </c>
      <c r="G218" s="81"/>
      <c r="H218" s="137">
        <f aca="true" t="shared" si="25" ref="H218:I220">H219</f>
        <v>0</v>
      </c>
      <c r="I218" s="137">
        <f t="shared" si="25"/>
        <v>344</v>
      </c>
      <c r="J218" s="137">
        <f>H218+I218</f>
        <v>344</v>
      </c>
    </row>
    <row r="219" spans="2:10" ht="12.75">
      <c r="B219" s="117" t="s">
        <v>365</v>
      </c>
      <c r="C219" s="81" t="s">
        <v>146</v>
      </c>
      <c r="D219" s="81" t="s">
        <v>145</v>
      </c>
      <c r="E219" s="81" t="s">
        <v>101</v>
      </c>
      <c r="F219" s="81" t="s">
        <v>57</v>
      </c>
      <c r="G219" s="81"/>
      <c r="H219" s="137">
        <f t="shared" si="25"/>
        <v>0</v>
      </c>
      <c r="I219" s="137">
        <f t="shared" si="25"/>
        <v>344</v>
      </c>
      <c r="J219" s="137">
        <f>H219+I219</f>
        <v>344</v>
      </c>
    </row>
    <row r="220" spans="2:10" ht="38.25">
      <c r="B220" s="117" t="s">
        <v>61</v>
      </c>
      <c r="C220" s="81" t="s">
        <v>146</v>
      </c>
      <c r="D220" s="81" t="s">
        <v>145</v>
      </c>
      <c r="E220" s="81" t="s">
        <v>101</v>
      </c>
      <c r="F220" s="81" t="s">
        <v>56</v>
      </c>
      <c r="G220" s="81"/>
      <c r="H220" s="137">
        <f t="shared" si="25"/>
        <v>0</v>
      </c>
      <c r="I220" s="137">
        <f t="shared" si="25"/>
        <v>344</v>
      </c>
      <c r="J220" s="137">
        <f>H220+I220</f>
        <v>344</v>
      </c>
    </row>
    <row r="221" spans="2:10" ht="12.75">
      <c r="B221" s="115" t="s">
        <v>206</v>
      </c>
      <c r="C221" s="85" t="s">
        <v>146</v>
      </c>
      <c r="D221" s="85" t="s">
        <v>145</v>
      </c>
      <c r="E221" s="85" t="s">
        <v>101</v>
      </c>
      <c r="F221" s="85" t="s">
        <v>56</v>
      </c>
      <c r="G221" s="85" t="s">
        <v>187</v>
      </c>
      <c r="H221" s="140"/>
      <c r="I221" s="136">
        <v>344</v>
      </c>
      <c r="J221" s="137">
        <f>H221+I221</f>
        <v>344</v>
      </c>
    </row>
    <row r="222" spans="2:10" ht="25.5">
      <c r="B222" s="117" t="s">
        <v>165</v>
      </c>
      <c r="C222" s="81" t="s">
        <v>146</v>
      </c>
      <c r="D222" s="81" t="s">
        <v>160</v>
      </c>
      <c r="E222" s="81"/>
      <c r="F222" s="81"/>
      <c r="G222" s="81"/>
      <c r="H222" s="139">
        <f>H223+H228</f>
        <v>3282.2</v>
      </c>
      <c r="I222" s="139">
        <f>I223+I228</f>
        <v>72</v>
      </c>
      <c r="J222" s="79">
        <f t="shared" si="22"/>
        <v>3354.2</v>
      </c>
    </row>
    <row r="223" spans="2:10" ht="51">
      <c r="B223" s="117" t="s">
        <v>327</v>
      </c>
      <c r="C223" s="81" t="s">
        <v>146</v>
      </c>
      <c r="D223" s="81" t="s">
        <v>160</v>
      </c>
      <c r="E223" s="81" t="s">
        <v>321</v>
      </c>
      <c r="F223" s="81"/>
      <c r="G223" s="81"/>
      <c r="H223" s="139">
        <f>H224</f>
        <v>100</v>
      </c>
      <c r="I223" s="79"/>
      <c r="J223" s="79">
        <f t="shared" si="22"/>
        <v>100</v>
      </c>
    </row>
    <row r="224" spans="2:10" ht="25.5">
      <c r="B224" s="114" t="s">
        <v>264</v>
      </c>
      <c r="C224" s="81" t="s">
        <v>146</v>
      </c>
      <c r="D224" s="81" t="s">
        <v>160</v>
      </c>
      <c r="E224" s="81" t="s">
        <v>321</v>
      </c>
      <c r="F224" s="81" t="s">
        <v>265</v>
      </c>
      <c r="G224" s="81"/>
      <c r="H224" s="137">
        <f>H225</f>
        <v>100</v>
      </c>
      <c r="I224" s="79"/>
      <c r="J224" s="79">
        <f t="shared" si="22"/>
        <v>100</v>
      </c>
    </row>
    <row r="225" spans="2:10" ht="25.5">
      <c r="B225" s="117" t="s">
        <v>273</v>
      </c>
      <c r="C225" s="81" t="s">
        <v>146</v>
      </c>
      <c r="D225" s="81" t="s">
        <v>160</v>
      </c>
      <c r="E225" s="81" t="s">
        <v>321</v>
      </c>
      <c r="F225" s="81" t="s">
        <v>272</v>
      </c>
      <c r="G225" s="81"/>
      <c r="H225" s="137">
        <f>H226</f>
        <v>100</v>
      </c>
      <c r="I225" s="79"/>
      <c r="J225" s="79">
        <f t="shared" si="22"/>
        <v>100</v>
      </c>
    </row>
    <row r="226" spans="2:10" ht="25.5">
      <c r="B226" s="114" t="s">
        <v>275</v>
      </c>
      <c r="C226" s="81" t="s">
        <v>146</v>
      </c>
      <c r="D226" s="81" t="s">
        <v>160</v>
      </c>
      <c r="E226" s="81" t="s">
        <v>321</v>
      </c>
      <c r="F226" s="81" t="s">
        <v>274</v>
      </c>
      <c r="G226" s="81"/>
      <c r="H226" s="137">
        <f>H227</f>
        <v>100</v>
      </c>
      <c r="I226" s="79"/>
      <c r="J226" s="79">
        <f t="shared" si="22"/>
        <v>100</v>
      </c>
    </row>
    <row r="227" spans="2:10" ht="12.75">
      <c r="B227" s="119" t="s">
        <v>206</v>
      </c>
      <c r="C227" s="81" t="s">
        <v>146</v>
      </c>
      <c r="D227" s="81" t="s">
        <v>160</v>
      </c>
      <c r="E227" s="85" t="s">
        <v>321</v>
      </c>
      <c r="F227" s="85" t="s">
        <v>274</v>
      </c>
      <c r="G227" s="85" t="s">
        <v>187</v>
      </c>
      <c r="H227" s="140">
        <v>100</v>
      </c>
      <c r="I227" s="79"/>
      <c r="J227" s="172">
        <f t="shared" si="22"/>
        <v>100</v>
      </c>
    </row>
    <row r="228" spans="2:10" ht="12.75">
      <c r="B228" s="114" t="s">
        <v>69</v>
      </c>
      <c r="C228" s="81" t="s">
        <v>146</v>
      </c>
      <c r="D228" s="81" t="s">
        <v>160</v>
      </c>
      <c r="E228" s="81" t="s">
        <v>70</v>
      </c>
      <c r="F228" s="81"/>
      <c r="G228" s="81"/>
      <c r="H228" s="139">
        <f aca="true" t="shared" si="26" ref="H228:I232">H229</f>
        <v>3182.2</v>
      </c>
      <c r="I228" s="139">
        <f t="shared" si="26"/>
        <v>72</v>
      </c>
      <c r="J228" s="79">
        <f t="shared" si="22"/>
        <v>3254.2</v>
      </c>
    </row>
    <row r="229" spans="2:10" ht="38.25">
      <c r="B229" s="114" t="s">
        <v>336</v>
      </c>
      <c r="C229" s="81" t="s">
        <v>146</v>
      </c>
      <c r="D229" s="81" t="s">
        <v>160</v>
      </c>
      <c r="E229" s="81" t="s">
        <v>241</v>
      </c>
      <c r="F229" s="81"/>
      <c r="G229" s="81"/>
      <c r="H229" s="139">
        <f t="shared" si="26"/>
        <v>3182.2</v>
      </c>
      <c r="I229" s="139">
        <f t="shared" si="26"/>
        <v>72</v>
      </c>
      <c r="J229" s="79">
        <f t="shared" si="22"/>
        <v>3254.2</v>
      </c>
    </row>
    <row r="230" spans="2:10" ht="25.5">
      <c r="B230" s="114" t="s">
        <v>264</v>
      </c>
      <c r="C230" s="81" t="s">
        <v>146</v>
      </c>
      <c r="D230" s="81" t="s">
        <v>160</v>
      </c>
      <c r="E230" s="81" t="s">
        <v>241</v>
      </c>
      <c r="F230" s="81" t="s">
        <v>265</v>
      </c>
      <c r="G230" s="81"/>
      <c r="H230" s="139">
        <f t="shared" si="26"/>
        <v>3182.2</v>
      </c>
      <c r="I230" s="139">
        <f t="shared" si="26"/>
        <v>72</v>
      </c>
      <c r="J230" s="79">
        <f t="shared" si="22"/>
        <v>3254.2</v>
      </c>
    </row>
    <row r="231" spans="2:10" ht="25.5">
      <c r="B231" s="117" t="s">
        <v>273</v>
      </c>
      <c r="C231" s="81" t="s">
        <v>146</v>
      </c>
      <c r="D231" s="81" t="s">
        <v>160</v>
      </c>
      <c r="E231" s="81" t="s">
        <v>241</v>
      </c>
      <c r="F231" s="81" t="s">
        <v>272</v>
      </c>
      <c r="G231" s="81"/>
      <c r="H231" s="139">
        <f t="shared" si="26"/>
        <v>3182.2</v>
      </c>
      <c r="I231" s="79">
        <f t="shared" si="26"/>
        <v>72</v>
      </c>
      <c r="J231" s="79">
        <f t="shared" si="22"/>
        <v>3254.2</v>
      </c>
    </row>
    <row r="232" spans="2:10" ht="25.5">
      <c r="B232" s="114" t="s">
        <v>275</v>
      </c>
      <c r="C232" s="81" t="s">
        <v>146</v>
      </c>
      <c r="D232" s="81" t="s">
        <v>160</v>
      </c>
      <c r="E232" s="81" t="s">
        <v>241</v>
      </c>
      <c r="F232" s="81" t="s">
        <v>274</v>
      </c>
      <c r="G232" s="81"/>
      <c r="H232" s="139">
        <f t="shared" si="26"/>
        <v>3182.2</v>
      </c>
      <c r="I232" s="79">
        <f t="shared" si="26"/>
        <v>72</v>
      </c>
      <c r="J232" s="79">
        <f t="shared" si="22"/>
        <v>3254.2</v>
      </c>
    </row>
    <row r="233" spans="2:10" ht="12.75">
      <c r="B233" s="115" t="s">
        <v>206</v>
      </c>
      <c r="C233" s="85" t="s">
        <v>146</v>
      </c>
      <c r="D233" s="85" t="s">
        <v>160</v>
      </c>
      <c r="E233" s="85" t="s">
        <v>241</v>
      </c>
      <c r="F233" s="85" t="s">
        <v>274</v>
      </c>
      <c r="G233" s="85" t="s">
        <v>187</v>
      </c>
      <c r="H233" s="138">
        <v>3182.2</v>
      </c>
      <c r="I233" s="172">
        <v>72</v>
      </c>
      <c r="J233" s="172">
        <f t="shared" si="22"/>
        <v>3254.2</v>
      </c>
    </row>
    <row r="234" spans="2:10" s="9" customFormat="1" ht="12.75">
      <c r="B234" s="75" t="s">
        <v>130</v>
      </c>
      <c r="C234" s="76" t="s">
        <v>148</v>
      </c>
      <c r="D234" s="76"/>
      <c r="E234" s="76"/>
      <c r="F234" s="76"/>
      <c r="G234" s="76"/>
      <c r="H234" s="142">
        <f>H235+H261+H266+H293</f>
        <v>38541.2</v>
      </c>
      <c r="I234" s="142">
        <f>I235+I261+I266+I293</f>
        <v>8826.7</v>
      </c>
      <c r="J234" s="171">
        <f t="shared" si="22"/>
        <v>47367.899999999994</v>
      </c>
    </row>
    <row r="235" spans="2:10" ht="12.75">
      <c r="B235" s="117" t="s">
        <v>131</v>
      </c>
      <c r="C235" s="81" t="s">
        <v>148</v>
      </c>
      <c r="D235" s="81" t="s">
        <v>143</v>
      </c>
      <c r="E235" s="81"/>
      <c r="F235" s="81"/>
      <c r="G235" s="81"/>
      <c r="H235" s="139">
        <f>H245+H236</f>
        <v>841.2</v>
      </c>
      <c r="I235" s="139">
        <f>I245+I236</f>
        <v>7350.700000000001</v>
      </c>
      <c r="J235" s="79">
        <f t="shared" si="22"/>
        <v>8191.900000000001</v>
      </c>
    </row>
    <row r="236" spans="2:10" ht="12.75">
      <c r="B236" s="117" t="s">
        <v>69</v>
      </c>
      <c r="C236" s="81" t="s">
        <v>148</v>
      </c>
      <c r="D236" s="81" t="s">
        <v>143</v>
      </c>
      <c r="E236" s="81" t="s">
        <v>70</v>
      </c>
      <c r="F236" s="81"/>
      <c r="G236" s="81"/>
      <c r="H236" s="139">
        <f>H237+H241</f>
        <v>841.2</v>
      </c>
      <c r="I236" s="139">
        <f>I237+I241</f>
        <v>1498.4</v>
      </c>
      <c r="J236" s="79">
        <f t="shared" si="22"/>
        <v>2339.6000000000004</v>
      </c>
    </row>
    <row r="237" spans="2:10" ht="25.5">
      <c r="B237" s="117" t="s">
        <v>367</v>
      </c>
      <c r="C237" s="81" t="s">
        <v>148</v>
      </c>
      <c r="D237" s="81" t="s">
        <v>143</v>
      </c>
      <c r="E237" s="81" t="s">
        <v>237</v>
      </c>
      <c r="F237" s="81"/>
      <c r="G237" s="81"/>
      <c r="H237" s="139"/>
      <c r="I237" s="79">
        <f>I238</f>
        <v>1498.4</v>
      </c>
      <c r="J237" s="79">
        <f aca="true" t="shared" si="27" ref="J237:J245">H237+I237</f>
        <v>1498.4</v>
      </c>
    </row>
    <row r="238" spans="2:10" ht="12.75">
      <c r="B238" s="117" t="s">
        <v>287</v>
      </c>
      <c r="C238" s="81" t="s">
        <v>148</v>
      </c>
      <c r="D238" s="81" t="s">
        <v>143</v>
      </c>
      <c r="E238" s="81" t="s">
        <v>237</v>
      </c>
      <c r="F238" s="81"/>
      <c r="G238" s="81"/>
      <c r="H238" s="139"/>
      <c r="I238" s="79">
        <f>I239</f>
        <v>1498.4</v>
      </c>
      <c r="J238" s="79">
        <f t="shared" si="27"/>
        <v>1498.4</v>
      </c>
    </row>
    <row r="239" spans="2:10" ht="51">
      <c r="B239" s="117" t="s">
        <v>313</v>
      </c>
      <c r="C239" s="81" t="s">
        <v>148</v>
      </c>
      <c r="D239" s="81" t="s">
        <v>143</v>
      </c>
      <c r="E239" s="81" t="s">
        <v>237</v>
      </c>
      <c r="F239" s="81"/>
      <c r="G239" s="81"/>
      <c r="H239" s="139"/>
      <c r="I239" s="79">
        <f>I240</f>
        <v>1498.4</v>
      </c>
      <c r="J239" s="79">
        <f t="shared" si="27"/>
        <v>1498.4</v>
      </c>
    </row>
    <row r="240" spans="2:10" ht="12.75">
      <c r="B240" s="115" t="s">
        <v>206</v>
      </c>
      <c r="C240" s="85" t="s">
        <v>148</v>
      </c>
      <c r="D240" s="85" t="s">
        <v>143</v>
      </c>
      <c r="E240" s="85" t="s">
        <v>237</v>
      </c>
      <c r="F240" s="85"/>
      <c r="G240" s="85"/>
      <c r="H240" s="138"/>
      <c r="I240" s="172">
        <v>1498.4</v>
      </c>
      <c r="J240" s="172">
        <f t="shared" si="27"/>
        <v>1498.4</v>
      </c>
    </row>
    <row r="241" spans="2:10" ht="38.25">
      <c r="B241" s="117" t="s">
        <v>353</v>
      </c>
      <c r="C241" s="81" t="s">
        <v>148</v>
      </c>
      <c r="D241" s="81" t="s">
        <v>143</v>
      </c>
      <c r="E241" s="81" t="s">
        <v>258</v>
      </c>
      <c r="F241" s="81"/>
      <c r="G241" s="81"/>
      <c r="H241" s="139">
        <f>H244</f>
        <v>841.2</v>
      </c>
      <c r="I241" s="79"/>
      <c r="J241" s="79">
        <f t="shared" si="27"/>
        <v>841.2</v>
      </c>
    </row>
    <row r="242" spans="2:10" s="9" customFormat="1" ht="12.75">
      <c r="B242" s="117" t="s">
        <v>287</v>
      </c>
      <c r="C242" s="81" t="s">
        <v>148</v>
      </c>
      <c r="D242" s="81" t="s">
        <v>143</v>
      </c>
      <c r="E242" s="81" t="s">
        <v>258</v>
      </c>
      <c r="F242" s="81" t="s">
        <v>286</v>
      </c>
      <c r="G242" s="81"/>
      <c r="H242" s="139">
        <f>H243</f>
        <v>841.2</v>
      </c>
      <c r="I242" s="172"/>
      <c r="J242" s="79">
        <f t="shared" si="27"/>
        <v>841.2</v>
      </c>
    </row>
    <row r="243" spans="2:10" s="9" customFormat="1" ht="51">
      <c r="B243" s="117" t="s">
        <v>313</v>
      </c>
      <c r="C243" s="81" t="s">
        <v>148</v>
      </c>
      <c r="D243" s="81" t="s">
        <v>143</v>
      </c>
      <c r="E243" s="81" t="s">
        <v>258</v>
      </c>
      <c r="F243" s="81" t="s">
        <v>312</v>
      </c>
      <c r="G243" s="81"/>
      <c r="H243" s="139">
        <f>H244</f>
        <v>841.2</v>
      </c>
      <c r="I243" s="172"/>
      <c r="J243" s="79">
        <f t="shared" si="27"/>
        <v>841.2</v>
      </c>
    </row>
    <row r="244" spans="2:10" ht="12.75">
      <c r="B244" s="115" t="s">
        <v>206</v>
      </c>
      <c r="C244" s="85" t="s">
        <v>148</v>
      </c>
      <c r="D244" s="85" t="s">
        <v>143</v>
      </c>
      <c r="E244" s="85" t="s">
        <v>258</v>
      </c>
      <c r="F244" s="85" t="s">
        <v>312</v>
      </c>
      <c r="G244" s="85" t="s">
        <v>187</v>
      </c>
      <c r="H244" s="138">
        <v>841.2</v>
      </c>
      <c r="I244" s="79"/>
      <c r="J244" s="172">
        <f t="shared" si="27"/>
        <v>841.2</v>
      </c>
    </row>
    <row r="245" spans="2:10" ht="76.5">
      <c r="B245" s="117" t="s">
        <v>377</v>
      </c>
      <c r="C245" s="81" t="s">
        <v>148</v>
      </c>
      <c r="D245" s="81" t="s">
        <v>370</v>
      </c>
      <c r="E245" s="81" t="s">
        <v>364</v>
      </c>
      <c r="F245" s="81"/>
      <c r="G245" s="81"/>
      <c r="H245" s="139">
        <f>H246+H251+H256</f>
        <v>0</v>
      </c>
      <c r="I245" s="139">
        <f>I246+I251+I256</f>
        <v>5852.3</v>
      </c>
      <c r="J245" s="79">
        <f t="shared" si="27"/>
        <v>5852.3</v>
      </c>
    </row>
    <row r="246" spans="2:10" ht="114.75">
      <c r="B246" s="117" t="s">
        <v>378</v>
      </c>
      <c r="C246" s="81" t="s">
        <v>148</v>
      </c>
      <c r="D246" s="81" t="s">
        <v>370</v>
      </c>
      <c r="E246" s="81" t="s">
        <v>383</v>
      </c>
      <c r="F246" s="81"/>
      <c r="G246" s="81"/>
      <c r="H246" s="139"/>
      <c r="I246" s="79">
        <f>I247</f>
        <v>3000</v>
      </c>
      <c r="J246" s="79">
        <f aca="true" t="shared" si="28" ref="J246:J256">H246+I246</f>
        <v>3000</v>
      </c>
    </row>
    <row r="247" spans="2:10" ht="25.5">
      <c r="B247" s="117" t="s">
        <v>310</v>
      </c>
      <c r="C247" s="81" t="s">
        <v>148</v>
      </c>
      <c r="D247" s="81" t="s">
        <v>370</v>
      </c>
      <c r="E247" s="81" t="s">
        <v>383</v>
      </c>
      <c r="F247" s="81" t="s">
        <v>308</v>
      </c>
      <c r="G247" s="81"/>
      <c r="H247" s="139"/>
      <c r="I247" s="79">
        <f>I248</f>
        <v>3000</v>
      </c>
      <c r="J247" s="79">
        <f t="shared" si="28"/>
        <v>3000</v>
      </c>
    </row>
    <row r="248" spans="2:10" ht="12.75">
      <c r="B248" s="117" t="s">
        <v>365</v>
      </c>
      <c r="C248" s="81" t="s">
        <v>148</v>
      </c>
      <c r="D248" s="81" t="s">
        <v>370</v>
      </c>
      <c r="E248" s="81" t="s">
        <v>383</v>
      </c>
      <c r="F248" s="81" t="s">
        <v>57</v>
      </c>
      <c r="G248" s="81"/>
      <c r="H248" s="139"/>
      <c r="I248" s="79">
        <f>I249</f>
        <v>3000</v>
      </c>
      <c r="J248" s="79">
        <f t="shared" si="28"/>
        <v>3000</v>
      </c>
    </row>
    <row r="249" spans="2:10" ht="38.25">
      <c r="B249" s="117" t="s">
        <v>61</v>
      </c>
      <c r="C249" s="81" t="s">
        <v>148</v>
      </c>
      <c r="D249" s="81" t="s">
        <v>370</v>
      </c>
      <c r="E249" s="81" t="s">
        <v>383</v>
      </c>
      <c r="F249" s="81" t="s">
        <v>56</v>
      </c>
      <c r="G249" s="81"/>
      <c r="H249" s="139"/>
      <c r="I249" s="79">
        <f>I250</f>
        <v>3000</v>
      </c>
      <c r="J249" s="79">
        <f t="shared" si="28"/>
        <v>3000</v>
      </c>
    </row>
    <row r="250" spans="2:10" ht="12.75">
      <c r="B250" s="115" t="s">
        <v>206</v>
      </c>
      <c r="C250" s="85" t="s">
        <v>148</v>
      </c>
      <c r="D250" s="85" t="s">
        <v>370</v>
      </c>
      <c r="E250" s="85" t="s">
        <v>383</v>
      </c>
      <c r="F250" s="85" t="s">
        <v>56</v>
      </c>
      <c r="G250" s="85" t="s">
        <v>187</v>
      </c>
      <c r="H250" s="138"/>
      <c r="I250" s="172">
        <v>3000</v>
      </c>
      <c r="J250" s="172">
        <f t="shared" si="28"/>
        <v>3000</v>
      </c>
    </row>
    <row r="251" spans="2:10" ht="140.25">
      <c r="B251" s="117" t="s">
        <v>379</v>
      </c>
      <c r="C251" s="81" t="s">
        <v>148</v>
      </c>
      <c r="D251" s="81" t="s">
        <v>370</v>
      </c>
      <c r="E251" s="81" t="s">
        <v>363</v>
      </c>
      <c r="F251" s="81"/>
      <c r="G251" s="81"/>
      <c r="H251" s="139"/>
      <c r="I251" s="79">
        <f>I252</f>
        <v>1684.6</v>
      </c>
      <c r="J251" s="79">
        <f t="shared" si="28"/>
        <v>1684.6</v>
      </c>
    </row>
    <row r="252" spans="2:10" ht="25.5">
      <c r="B252" s="117" t="s">
        <v>310</v>
      </c>
      <c r="C252" s="81" t="s">
        <v>148</v>
      </c>
      <c r="D252" s="81" t="s">
        <v>370</v>
      </c>
      <c r="E252" s="81" t="s">
        <v>363</v>
      </c>
      <c r="F252" s="81" t="s">
        <v>308</v>
      </c>
      <c r="G252" s="81"/>
      <c r="H252" s="139"/>
      <c r="I252" s="79">
        <f>I253</f>
        <v>1684.6</v>
      </c>
      <c r="J252" s="79">
        <f t="shared" si="28"/>
        <v>1684.6</v>
      </c>
    </row>
    <row r="253" spans="2:10" ht="12.75">
      <c r="B253" s="117" t="s">
        <v>365</v>
      </c>
      <c r="C253" s="81" t="s">
        <v>148</v>
      </c>
      <c r="D253" s="81" t="s">
        <v>370</v>
      </c>
      <c r="E253" s="81" t="s">
        <v>363</v>
      </c>
      <c r="F253" s="81" t="s">
        <v>57</v>
      </c>
      <c r="G253" s="81"/>
      <c r="H253" s="139"/>
      <c r="I253" s="79">
        <f>I254</f>
        <v>1684.6</v>
      </c>
      <c r="J253" s="79">
        <f t="shared" si="28"/>
        <v>1684.6</v>
      </c>
    </row>
    <row r="254" spans="2:10" ht="38.25">
      <c r="B254" s="117" t="s">
        <v>61</v>
      </c>
      <c r="C254" s="81" t="s">
        <v>148</v>
      </c>
      <c r="D254" s="81" t="s">
        <v>370</v>
      </c>
      <c r="E254" s="81" t="s">
        <v>363</v>
      </c>
      <c r="F254" s="81" t="s">
        <v>56</v>
      </c>
      <c r="G254" s="81"/>
      <c r="H254" s="139"/>
      <c r="I254" s="79">
        <f>I255</f>
        <v>1684.6</v>
      </c>
      <c r="J254" s="79">
        <f t="shared" si="28"/>
        <v>1684.6</v>
      </c>
    </row>
    <row r="255" spans="2:10" ht="12.75">
      <c r="B255" s="115" t="s">
        <v>207</v>
      </c>
      <c r="C255" s="85" t="s">
        <v>148</v>
      </c>
      <c r="D255" s="85" t="s">
        <v>370</v>
      </c>
      <c r="E255" s="85" t="s">
        <v>363</v>
      </c>
      <c r="F255" s="85" t="s">
        <v>56</v>
      </c>
      <c r="G255" s="85" t="s">
        <v>188</v>
      </c>
      <c r="H255" s="138"/>
      <c r="I255" s="172">
        <v>1684.6</v>
      </c>
      <c r="J255" s="172">
        <f t="shared" si="28"/>
        <v>1684.6</v>
      </c>
    </row>
    <row r="256" spans="2:10" ht="114.75">
      <c r="B256" s="117" t="s">
        <v>380</v>
      </c>
      <c r="C256" s="81" t="s">
        <v>148</v>
      </c>
      <c r="D256" s="81" t="s">
        <v>370</v>
      </c>
      <c r="E256" s="81" t="s">
        <v>366</v>
      </c>
      <c r="F256" s="81"/>
      <c r="G256" s="81"/>
      <c r="H256" s="139"/>
      <c r="I256" s="79">
        <f>I257</f>
        <v>1167.7</v>
      </c>
      <c r="J256" s="79">
        <f t="shared" si="28"/>
        <v>1167.7</v>
      </c>
    </row>
    <row r="257" spans="2:10" ht="25.5">
      <c r="B257" s="117" t="s">
        <v>310</v>
      </c>
      <c r="C257" s="81" t="s">
        <v>148</v>
      </c>
      <c r="D257" s="81" t="s">
        <v>370</v>
      </c>
      <c r="E257" s="81" t="s">
        <v>366</v>
      </c>
      <c r="F257" s="81"/>
      <c r="G257" s="81"/>
      <c r="H257" s="139"/>
      <c r="I257" s="79">
        <f>I258</f>
        <v>1167.7</v>
      </c>
      <c r="J257" s="79">
        <f aca="true" t="shared" si="29" ref="J257:J266">H257+I257</f>
        <v>1167.7</v>
      </c>
    </row>
    <row r="258" spans="2:10" ht="12.75">
      <c r="B258" s="117" t="s">
        <v>365</v>
      </c>
      <c r="C258" s="81" t="s">
        <v>148</v>
      </c>
      <c r="D258" s="81" t="s">
        <v>370</v>
      </c>
      <c r="E258" s="81" t="s">
        <v>366</v>
      </c>
      <c r="F258" s="81"/>
      <c r="G258" s="81"/>
      <c r="H258" s="139"/>
      <c r="I258" s="79">
        <f>I259</f>
        <v>1167.7</v>
      </c>
      <c r="J258" s="79">
        <f t="shared" si="29"/>
        <v>1167.7</v>
      </c>
    </row>
    <row r="259" spans="2:10" ht="38.25">
      <c r="B259" s="117" t="s">
        <v>61</v>
      </c>
      <c r="C259" s="81" t="s">
        <v>148</v>
      </c>
      <c r="D259" s="81" t="s">
        <v>370</v>
      </c>
      <c r="E259" s="81" t="s">
        <v>366</v>
      </c>
      <c r="F259" s="81"/>
      <c r="G259" s="81"/>
      <c r="H259" s="139"/>
      <c r="I259" s="79">
        <f>I260</f>
        <v>1167.7</v>
      </c>
      <c r="J259" s="79">
        <f t="shared" si="29"/>
        <v>1167.7</v>
      </c>
    </row>
    <row r="260" spans="2:10" ht="12.75">
      <c r="B260" s="115" t="s">
        <v>207</v>
      </c>
      <c r="C260" s="85" t="s">
        <v>148</v>
      </c>
      <c r="D260" s="85" t="s">
        <v>370</v>
      </c>
      <c r="E260" s="85" t="s">
        <v>366</v>
      </c>
      <c r="F260" s="85" t="s">
        <v>188</v>
      </c>
      <c r="G260" s="85"/>
      <c r="H260" s="138"/>
      <c r="I260" s="172">
        <v>1167.7</v>
      </c>
      <c r="J260" s="172">
        <f t="shared" si="29"/>
        <v>1167.7</v>
      </c>
    </row>
    <row r="261" spans="2:10" ht="12.75">
      <c r="B261" s="117" t="s">
        <v>132</v>
      </c>
      <c r="C261" s="81" t="s">
        <v>148</v>
      </c>
      <c r="D261" s="81" t="s">
        <v>149</v>
      </c>
      <c r="E261" s="81"/>
      <c r="F261" s="81"/>
      <c r="G261" s="81"/>
      <c r="H261" s="139">
        <f>H262</f>
        <v>500</v>
      </c>
      <c r="I261" s="139">
        <f>I262</f>
        <v>0</v>
      </c>
      <c r="J261" s="79">
        <f t="shared" si="29"/>
        <v>500</v>
      </c>
    </row>
    <row r="262" spans="2:10" ht="25.5">
      <c r="B262" s="117" t="s">
        <v>43</v>
      </c>
      <c r="C262" s="81" t="s">
        <v>148</v>
      </c>
      <c r="D262" s="81" t="s">
        <v>149</v>
      </c>
      <c r="E262" s="81" t="s">
        <v>259</v>
      </c>
      <c r="F262" s="81"/>
      <c r="G262" s="81"/>
      <c r="H262" s="139">
        <f>H263</f>
        <v>500</v>
      </c>
      <c r="I262" s="79"/>
      <c r="J262" s="79">
        <f t="shared" si="29"/>
        <v>500</v>
      </c>
    </row>
    <row r="263" spans="2:10" ht="12.75">
      <c r="B263" s="117" t="s">
        <v>287</v>
      </c>
      <c r="C263" s="81" t="s">
        <v>148</v>
      </c>
      <c r="D263" s="81" t="s">
        <v>149</v>
      </c>
      <c r="E263" s="81" t="s">
        <v>259</v>
      </c>
      <c r="F263" s="81" t="s">
        <v>286</v>
      </c>
      <c r="G263" s="81"/>
      <c r="H263" s="139">
        <f>H264</f>
        <v>500</v>
      </c>
      <c r="I263" s="79"/>
      <c r="J263" s="79">
        <f t="shared" si="29"/>
        <v>500</v>
      </c>
    </row>
    <row r="264" spans="2:10" ht="51">
      <c r="B264" s="117" t="s">
        <v>313</v>
      </c>
      <c r="C264" s="81" t="s">
        <v>148</v>
      </c>
      <c r="D264" s="81" t="s">
        <v>149</v>
      </c>
      <c r="E264" s="81" t="s">
        <v>259</v>
      </c>
      <c r="F264" s="81" t="s">
        <v>312</v>
      </c>
      <c r="G264" s="81"/>
      <c r="H264" s="139">
        <f>H265</f>
        <v>500</v>
      </c>
      <c r="I264" s="79"/>
      <c r="J264" s="79">
        <f t="shared" si="29"/>
        <v>500</v>
      </c>
    </row>
    <row r="265" spans="2:10" ht="12.75">
      <c r="B265" s="115" t="s">
        <v>206</v>
      </c>
      <c r="C265" s="85" t="s">
        <v>148</v>
      </c>
      <c r="D265" s="85" t="s">
        <v>149</v>
      </c>
      <c r="E265" s="85" t="s">
        <v>259</v>
      </c>
      <c r="F265" s="85" t="s">
        <v>312</v>
      </c>
      <c r="G265" s="85" t="s">
        <v>187</v>
      </c>
      <c r="H265" s="138">
        <v>500</v>
      </c>
      <c r="I265" s="79"/>
      <c r="J265" s="172">
        <f t="shared" si="29"/>
        <v>500</v>
      </c>
    </row>
    <row r="266" spans="2:10" ht="12.75">
      <c r="B266" s="117" t="s">
        <v>30</v>
      </c>
      <c r="C266" s="81" t="s">
        <v>148</v>
      </c>
      <c r="D266" s="81" t="s">
        <v>144</v>
      </c>
      <c r="E266" s="81"/>
      <c r="F266" s="81"/>
      <c r="G266" s="81"/>
      <c r="H266" s="139">
        <f>H267+H278+H283+H288</f>
        <v>36900</v>
      </c>
      <c r="I266" s="139">
        <f>I267+I278+I283+I288</f>
        <v>1476</v>
      </c>
      <c r="J266" s="79">
        <f t="shared" si="29"/>
        <v>38376</v>
      </c>
    </row>
    <row r="267" spans="2:10" ht="12.75">
      <c r="B267" s="117" t="s">
        <v>69</v>
      </c>
      <c r="C267" s="81" t="s">
        <v>148</v>
      </c>
      <c r="D267" s="81" t="s">
        <v>144</v>
      </c>
      <c r="E267" s="81" t="s">
        <v>70</v>
      </c>
      <c r="F267" s="81"/>
      <c r="G267" s="81"/>
      <c r="H267" s="139">
        <f>H273+H268</f>
        <v>13900</v>
      </c>
      <c r="I267" s="139">
        <f>I273+I268</f>
        <v>625</v>
      </c>
      <c r="J267" s="79">
        <f>H267+I267</f>
        <v>14525</v>
      </c>
    </row>
    <row r="268" spans="2:10" ht="25.5">
      <c r="B268" s="117" t="s">
        <v>367</v>
      </c>
      <c r="C268" s="81" t="s">
        <v>148</v>
      </c>
      <c r="D268" s="81" t="s">
        <v>144</v>
      </c>
      <c r="E268" s="81" t="s">
        <v>237</v>
      </c>
      <c r="F268" s="81"/>
      <c r="G268" s="81"/>
      <c r="H268" s="139"/>
      <c r="I268" s="79">
        <f>I269</f>
        <v>625</v>
      </c>
      <c r="J268" s="79">
        <f>H268+I268</f>
        <v>625</v>
      </c>
    </row>
    <row r="269" spans="2:10" ht="25.5">
      <c r="B269" s="114" t="s">
        <v>264</v>
      </c>
      <c r="C269" s="81" t="s">
        <v>148</v>
      </c>
      <c r="D269" s="81" t="s">
        <v>144</v>
      </c>
      <c r="E269" s="81" t="s">
        <v>237</v>
      </c>
      <c r="F269" s="81" t="s">
        <v>265</v>
      </c>
      <c r="G269" s="81"/>
      <c r="H269" s="139"/>
      <c r="I269" s="79">
        <f>I270</f>
        <v>625</v>
      </c>
      <c r="J269" s="79">
        <f aca="true" t="shared" si="30" ref="J269:J292">H269+I269</f>
        <v>625</v>
      </c>
    </row>
    <row r="270" spans="2:10" ht="25.5">
      <c r="B270" s="117" t="s">
        <v>273</v>
      </c>
      <c r="C270" s="81" t="s">
        <v>148</v>
      </c>
      <c r="D270" s="81" t="s">
        <v>144</v>
      </c>
      <c r="E270" s="81" t="s">
        <v>237</v>
      </c>
      <c r="F270" s="81" t="s">
        <v>272</v>
      </c>
      <c r="G270" s="81"/>
      <c r="H270" s="139"/>
      <c r="I270" s="79">
        <f>I271</f>
        <v>625</v>
      </c>
      <c r="J270" s="79">
        <f t="shared" si="30"/>
        <v>625</v>
      </c>
    </row>
    <row r="271" spans="2:10" ht="25.5">
      <c r="B271" s="114" t="s">
        <v>275</v>
      </c>
      <c r="C271" s="81" t="s">
        <v>148</v>
      </c>
      <c r="D271" s="81" t="s">
        <v>144</v>
      </c>
      <c r="E271" s="81" t="s">
        <v>237</v>
      </c>
      <c r="F271" s="81" t="s">
        <v>274</v>
      </c>
      <c r="G271" s="81"/>
      <c r="H271" s="139"/>
      <c r="I271" s="79">
        <f>I272</f>
        <v>625</v>
      </c>
      <c r="J271" s="79">
        <f t="shared" si="30"/>
        <v>625</v>
      </c>
    </row>
    <row r="272" spans="2:10" ht="12.75">
      <c r="B272" s="119" t="s">
        <v>206</v>
      </c>
      <c r="C272" s="85" t="s">
        <v>148</v>
      </c>
      <c r="D272" s="85" t="s">
        <v>144</v>
      </c>
      <c r="E272" s="85" t="s">
        <v>237</v>
      </c>
      <c r="F272" s="85" t="s">
        <v>274</v>
      </c>
      <c r="G272" s="85" t="s">
        <v>187</v>
      </c>
      <c r="H272" s="138"/>
      <c r="I272" s="172">
        <v>625</v>
      </c>
      <c r="J272" s="172">
        <f t="shared" si="30"/>
        <v>625</v>
      </c>
    </row>
    <row r="273" spans="2:10" ht="12.75">
      <c r="B273" s="117" t="s">
        <v>163</v>
      </c>
      <c r="C273" s="81" t="s">
        <v>148</v>
      </c>
      <c r="D273" s="81" t="s">
        <v>144</v>
      </c>
      <c r="E273" s="81" t="s">
        <v>248</v>
      </c>
      <c r="F273" s="81"/>
      <c r="G273" s="81"/>
      <c r="H273" s="139">
        <f>H274</f>
        <v>13900</v>
      </c>
      <c r="I273" s="79"/>
      <c r="J273" s="79">
        <f t="shared" si="30"/>
        <v>13900</v>
      </c>
    </row>
    <row r="274" spans="2:10" ht="25.5">
      <c r="B274" s="114" t="s">
        <v>264</v>
      </c>
      <c r="C274" s="81" t="s">
        <v>148</v>
      </c>
      <c r="D274" s="81" t="s">
        <v>144</v>
      </c>
      <c r="E274" s="81" t="s">
        <v>248</v>
      </c>
      <c r="F274" s="81" t="s">
        <v>265</v>
      </c>
      <c r="G274" s="81"/>
      <c r="H274" s="137">
        <f>H275</f>
        <v>13900</v>
      </c>
      <c r="I274" s="172"/>
      <c r="J274" s="79">
        <f t="shared" si="30"/>
        <v>13900</v>
      </c>
    </row>
    <row r="275" spans="2:10" ht="25.5">
      <c r="B275" s="117" t="s">
        <v>273</v>
      </c>
      <c r="C275" s="81" t="s">
        <v>148</v>
      </c>
      <c r="D275" s="81" t="s">
        <v>144</v>
      </c>
      <c r="E275" s="81" t="s">
        <v>248</v>
      </c>
      <c r="F275" s="81" t="s">
        <v>272</v>
      </c>
      <c r="G275" s="81"/>
      <c r="H275" s="137">
        <f>H276</f>
        <v>13900</v>
      </c>
      <c r="I275" s="172"/>
      <c r="J275" s="79">
        <f t="shared" si="30"/>
        <v>13900</v>
      </c>
    </row>
    <row r="276" spans="2:10" ht="25.5">
      <c r="B276" s="114" t="s">
        <v>275</v>
      </c>
      <c r="C276" s="81" t="s">
        <v>148</v>
      </c>
      <c r="D276" s="81" t="s">
        <v>144</v>
      </c>
      <c r="E276" s="81" t="s">
        <v>248</v>
      </c>
      <c r="F276" s="81" t="s">
        <v>274</v>
      </c>
      <c r="G276" s="81"/>
      <c r="H276" s="137">
        <f>H277</f>
        <v>13900</v>
      </c>
      <c r="I276" s="79"/>
      <c r="J276" s="79">
        <f t="shared" si="30"/>
        <v>13900</v>
      </c>
    </row>
    <row r="277" spans="2:10" ht="12.75">
      <c r="B277" s="119" t="s">
        <v>206</v>
      </c>
      <c r="C277" s="85" t="s">
        <v>148</v>
      </c>
      <c r="D277" s="85" t="s">
        <v>144</v>
      </c>
      <c r="E277" s="85" t="s">
        <v>248</v>
      </c>
      <c r="F277" s="85" t="s">
        <v>274</v>
      </c>
      <c r="G277" s="85" t="s">
        <v>187</v>
      </c>
      <c r="H277" s="140">
        <v>13900</v>
      </c>
      <c r="I277" s="79"/>
      <c r="J277" s="172">
        <f t="shared" si="30"/>
        <v>13900</v>
      </c>
    </row>
    <row r="278" spans="2:10" ht="38.25">
      <c r="B278" s="114" t="s">
        <v>98</v>
      </c>
      <c r="C278" s="81" t="s">
        <v>148</v>
      </c>
      <c r="D278" s="81" t="s">
        <v>144</v>
      </c>
      <c r="E278" s="81" t="s">
        <v>99</v>
      </c>
      <c r="F278" s="81"/>
      <c r="G278" s="81"/>
      <c r="H278" s="139">
        <f aca="true" t="shared" si="31" ref="H278:I281">H279</f>
        <v>3000</v>
      </c>
      <c r="I278" s="139">
        <f t="shared" si="31"/>
        <v>280</v>
      </c>
      <c r="J278" s="79">
        <f t="shared" si="30"/>
        <v>3280</v>
      </c>
    </row>
    <row r="279" spans="2:10" ht="25.5">
      <c r="B279" s="114" t="s">
        <v>264</v>
      </c>
      <c r="C279" s="81" t="s">
        <v>148</v>
      </c>
      <c r="D279" s="81" t="s">
        <v>144</v>
      </c>
      <c r="E279" s="81" t="s">
        <v>99</v>
      </c>
      <c r="F279" s="81" t="s">
        <v>265</v>
      </c>
      <c r="G279" s="81"/>
      <c r="H279" s="137">
        <f t="shared" si="31"/>
        <v>3000</v>
      </c>
      <c r="I279" s="137">
        <f t="shared" si="31"/>
        <v>280</v>
      </c>
      <c r="J279" s="79">
        <f t="shared" si="30"/>
        <v>3280</v>
      </c>
    </row>
    <row r="280" spans="2:10" ht="25.5">
      <c r="B280" s="117" t="s">
        <v>273</v>
      </c>
      <c r="C280" s="81" t="s">
        <v>148</v>
      </c>
      <c r="D280" s="81" t="s">
        <v>144</v>
      </c>
      <c r="E280" s="81" t="s">
        <v>99</v>
      </c>
      <c r="F280" s="81" t="s">
        <v>272</v>
      </c>
      <c r="G280" s="81"/>
      <c r="H280" s="137">
        <f t="shared" si="31"/>
        <v>3000</v>
      </c>
      <c r="I280" s="137">
        <f t="shared" si="31"/>
        <v>280</v>
      </c>
      <c r="J280" s="79">
        <f t="shared" si="30"/>
        <v>3280</v>
      </c>
    </row>
    <row r="281" spans="2:10" ht="25.5">
      <c r="B281" s="114" t="s">
        <v>275</v>
      </c>
      <c r="C281" s="81" t="s">
        <v>148</v>
      </c>
      <c r="D281" s="81" t="s">
        <v>144</v>
      </c>
      <c r="E281" s="81" t="s">
        <v>99</v>
      </c>
      <c r="F281" s="81" t="s">
        <v>274</v>
      </c>
      <c r="G281" s="81"/>
      <c r="H281" s="137">
        <f t="shared" si="31"/>
        <v>3000</v>
      </c>
      <c r="I281" s="137">
        <f t="shared" si="31"/>
        <v>280</v>
      </c>
      <c r="J281" s="79">
        <f t="shared" si="30"/>
        <v>3280</v>
      </c>
    </row>
    <row r="282" spans="2:10" ht="12.75">
      <c r="B282" s="119" t="s">
        <v>206</v>
      </c>
      <c r="C282" s="85" t="s">
        <v>148</v>
      </c>
      <c r="D282" s="85" t="s">
        <v>144</v>
      </c>
      <c r="E282" s="85" t="s">
        <v>99</v>
      </c>
      <c r="F282" s="85" t="s">
        <v>274</v>
      </c>
      <c r="G282" s="85" t="s">
        <v>187</v>
      </c>
      <c r="H282" s="140">
        <v>3000</v>
      </c>
      <c r="I282" s="172">
        <v>280</v>
      </c>
      <c r="J282" s="172">
        <f t="shared" si="30"/>
        <v>3280</v>
      </c>
    </row>
    <row r="283" spans="2:10" ht="51">
      <c r="B283" s="117" t="s">
        <v>100</v>
      </c>
      <c r="C283" s="81" t="s">
        <v>148</v>
      </c>
      <c r="D283" s="81" t="s">
        <v>144</v>
      </c>
      <c r="E283" s="81" t="s">
        <v>101</v>
      </c>
      <c r="F283" s="81"/>
      <c r="G283" s="81"/>
      <c r="H283" s="139">
        <f>H284</f>
        <v>19000</v>
      </c>
      <c r="I283" s="79"/>
      <c r="J283" s="79">
        <f t="shared" si="30"/>
        <v>19000</v>
      </c>
    </row>
    <row r="284" spans="2:10" ht="25.5">
      <c r="B284" s="114" t="s">
        <v>264</v>
      </c>
      <c r="C284" s="81" t="s">
        <v>148</v>
      </c>
      <c r="D284" s="81" t="s">
        <v>144</v>
      </c>
      <c r="E284" s="81" t="s">
        <v>101</v>
      </c>
      <c r="F284" s="81" t="s">
        <v>265</v>
      </c>
      <c r="G284" s="81"/>
      <c r="H284" s="137">
        <f>H285</f>
        <v>19000</v>
      </c>
      <c r="I284" s="79"/>
      <c r="J284" s="79">
        <f t="shared" si="30"/>
        <v>19000</v>
      </c>
    </row>
    <row r="285" spans="2:10" ht="25.5">
      <c r="B285" s="117" t="s">
        <v>273</v>
      </c>
      <c r="C285" s="81" t="s">
        <v>148</v>
      </c>
      <c r="D285" s="81" t="s">
        <v>144</v>
      </c>
      <c r="E285" s="81" t="s">
        <v>101</v>
      </c>
      <c r="F285" s="81" t="s">
        <v>272</v>
      </c>
      <c r="G285" s="81"/>
      <c r="H285" s="137">
        <f>H286</f>
        <v>19000</v>
      </c>
      <c r="I285" s="79"/>
      <c r="J285" s="79">
        <f t="shared" si="30"/>
        <v>19000</v>
      </c>
    </row>
    <row r="286" spans="2:10" ht="25.5">
      <c r="B286" s="114" t="s">
        <v>275</v>
      </c>
      <c r="C286" s="81" t="s">
        <v>148</v>
      </c>
      <c r="D286" s="81" t="s">
        <v>144</v>
      </c>
      <c r="E286" s="81" t="s">
        <v>101</v>
      </c>
      <c r="F286" s="81" t="s">
        <v>274</v>
      </c>
      <c r="G286" s="81"/>
      <c r="H286" s="137">
        <f>H287</f>
        <v>19000</v>
      </c>
      <c r="I286" s="79"/>
      <c r="J286" s="79">
        <f t="shared" si="30"/>
        <v>19000</v>
      </c>
    </row>
    <row r="287" spans="2:10" ht="12.75">
      <c r="B287" s="119" t="s">
        <v>206</v>
      </c>
      <c r="C287" s="85" t="s">
        <v>148</v>
      </c>
      <c r="D287" s="85" t="s">
        <v>144</v>
      </c>
      <c r="E287" s="85" t="s">
        <v>101</v>
      </c>
      <c r="F287" s="85" t="s">
        <v>274</v>
      </c>
      <c r="G287" s="85" t="s">
        <v>187</v>
      </c>
      <c r="H287" s="140">
        <v>19000</v>
      </c>
      <c r="I287" s="79"/>
      <c r="J287" s="172">
        <f t="shared" si="30"/>
        <v>19000</v>
      </c>
    </row>
    <row r="288" spans="2:10" ht="51">
      <c r="B288" s="117" t="s">
        <v>322</v>
      </c>
      <c r="C288" s="81" t="s">
        <v>148</v>
      </c>
      <c r="D288" s="81" t="s">
        <v>144</v>
      </c>
      <c r="E288" s="81" t="s">
        <v>320</v>
      </c>
      <c r="F288" s="81"/>
      <c r="G288" s="81"/>
      <c r="H288" s="137">
        <f aca="true" t="shared" si="32" ref="H288:I291">H289</f>
        <v>1000</v>
      </c>
      <c r="I288" s="137">
        <f t="shared" si="32"/>
        <v>571</v>
      </c>
      <c r="J288" s="79">
        <f t="shared" si="30"/>
        <v>1571</v>
      </c>
    </row>
    <row r="289" spans="2:10" ht="25.5">
      <c r="B289" s="114" t="s">
        <v>264</v>
      </c>
      <c r="C289" s="81" t="s">
        <v>148</v>
      </c>
      <c r="D289" s="81" t="s">
        <v>144</v>
      </c>
      <c r="E289" s="81" t="s">
        <v>320</v>
      </c>
      <c r="F289" s="81" t="s">
        <v>265</v>
      </c>
      <c r="G289" s="81"/>
      <c r="H289" s="137">
        <f t="shared" si="32"/>
        <v>1000</v>
      </c>
      <c r="I289" s="79">
        <f t="shared" si="32"/>
        <v>571</v>
      </c>
      <c r="J289" s="79">
        <f t="shared" si="30"/>
        <v>1571</v>
      </c>
    </row>
    <row r="290" spans="2:10" ht="25.5">
      <c r="B290" s="117" t="s">
        <v>273</v>
      </c>
      <c r="C290" s="81" t="s">
        <v>148</v>
      </c>
      <c r="D290" s="81" t="s">
        <v>144</v>
      </c>
      <c r="E290" s="81" t="s">
        <v>320</v>
      </c>
      <c r="F290" s="81" t="s">
        <v>272</v>
      </c>
      <c r="G290" s="81"/>
      <c r="H290" s="137">
        <f t="shared" si="32"/>
        <v>1000</v>
      </c>
      <c r="I290" s="79">
        <f t="shared" si="32"/>
        <v>571</v>
      </c>
      <c r="J290" s="79">
        <f t="shared" si="30"/>
        <v>1571</v>
      </c>
    </row>
    <row r="291" spans="2:10" ht="25.5">
      <c r="B291" s="114" t="s">
        <v>275</v>
      </c>
      <c r="C291" s="81" t="s">
        <v>148</v>
      </c>
      <c r="D291" s="81" t="s">
        <v>144</v>
      </c>
      <c r="E291" s="81" t="s">
        <v>320</v>
      </c>
      <c r="F291" s="81" t="s">
        <v>274</v>
      </c>
      <c r="G291" s="81"/>
      <c r="H291" s="137">
        <f t="shared" si="32"/>
        <v>1000</v>
      </c>
      <c r="I291" s="79">
        <f t="shared" si="32"/>
        <v>571</v>
      </c>
      <c r="J291" s="79">
        <f t="shared" si="30"/>
        <v>1571</v>
      </c>
    </row>
    <row r="292" spans="2:10" ht="12.75">
      <c r="B292" s="119" t="s">
        <v>206</v>
      </c>
      <c r="C292" s="85" t="s">
        <v>148</v>
      </c>
      <c r="D292" s="85" t="s">
        <v>144</v>
      </c>
      <c r="E292" s="85" t="s">
        <v>320</v>
      </c>
      <c r="F292" s="85" t="s">
        <v>274</v>
      </c>
      <c r="G292" s="85" t="s">
        <v>187</v>
      </c>
      <c r="H292" s="140">
        <v>1000</v>
      </c>
      <c r="I292" s="172">
        <v>571</v>
      </c>
      <c r="J292" s="172">
        <f t="shared" si="30"/>
        <v>1571</v>
      </c>
    </row>
    <row r="293" spans="2:10" ht="25.5">
      <c r="B293" s="117" t="s">
        <v>204</v>
      </c>
      <c r="C293" s="81" t="s">
        <v>148</v>
      </c>
      <c r="D293" s="81" t="s">
        <v>148</v>
      </c>
      <c r="E293" s="81"/>
      <c r="F293" s="81"/>
      <c r="G293" s="81"/>
      <c r="H293" s="139">
        <f>H294</f>
        <v>300</v>
      </c>
      <c r="I293" s="139">
        <f>I294</f>
        <v>0</v>
      </c>
      <c r="J293" s="79">
        <f aca="true" t="shared" si="33" ref="J293:J300">H293+I293</f>
        <v>300</v>
      </c>
    </row>
    <row r="294" spans="2:10" ht="38.25">
      <c r="B294" s="117" t="s">
        <v>22</v>
      </c>
      <c r="C294" s="81" t="s">
        <v>148</v>
      </c>
      <c r="D294" s="81" t="s">
        <v>148</v>
      </c>
      <c r="E294" s="81" t="s">
        <v>249</v>
      </c>
      <c r="F294" s="81"/>
      <c r="G294" s="81"/>
      <c r="H294" s="139">
        <f>H295</f>
        <v>300</v>
      </c>
      <c r="I294" s="79"/>
      <c r="J294" s="79">
        <f t="shared" si="33"/>
        <v>300</v>
      </c>
    </row>
    <row r="295" spans="2:10" ht="25.5">
      <c r="B295" s="114" t="s">
        <v>294</v>
      </c>
      <c r="C295" s="81" t="s">
        <v>148</v>
      </c>
      <c r="D295" s="81" t="s">
        <v>148</v>
      </c>
      <c r="E295" s="81" t="s">
        <v>249</v>
      </c>
      <c r="F295" s="81" t="s">
        <v>293</v>
      </c>
      <c r="G295" s="81"/>
      <c r="H295" s="139">
        <f>H296</f>
        <v>300</v>
      </c>
      <c r="I295" s="79"/>
      <c r="J295" s="79">
        <f t="shared" si="33"/>
        <v>300</v>
      </c>
    </row>
    <row r="296" spans="2:10" ht="25.5">
      <c r="B296" s="114" t="s">
        <v>299</v>
      </c>
      <c r="C296" s="81" t="s">
        <v>148</v>
      </c>
      <c r="D296" s="81" t="s">
        <v>148</v>
      </c>
      <c r="E296" s="81" t="s">
        <v>249</v>
      </c>
      <c r="F296" s="81" t="s">
        <v>298</v>
      </c>
      <c r="G296" s="81"/>
      <c r="H296" s="139">
        <f>H297</f>
        <v>300</v>
      </c>
      <c r="I296" s="79"/>
      <c r="J296" s="79">
        <f t="shared" si="33"/>
        <v>300</v>
      </c>
    </row>
    <row r="297" spans="2:10" ht="12.75">
      <c r="B297" s="117" t="s">
        <v>301</v>
      </c>
      <c r="C297" s="81" t="s">
        <v>148</v>
      </c>
      <c r="D297" s="81" t="s">
        <v>148</v>
      </c>
      <c r="E297" s="81" t="s">
        <v>249</v>
      </c>
      <c r="F297" s="81" t="s">
        <v>300</v>
      </c>
      <c r="G297" s="81"/>
      <c r="H297" s="139">
        <f>H298</f>
        <v>300</v>
      </c>
      <c r="I297" s="79"/>
      <c r="J297" s="79">
        <f t="shared" si="33"/>
        <v>300</v>
      </c>
    </row>
    <row r="298" spans="2:10" ht="12.75">
      <c r="B298" s="115" t="s">
        <v>206</v>
      </c>
      <c r="C298" s="85" t="s">
        <v>148</v>
      </c>
      <c r="D298" s="85" t="s">
        <v>148</v>
      </c>
      <c r="E298" s="85" t="s">
        <v>249</v>
      </c>
      <c r="F298" s="85" t="s">
        <v>300</v>
      </c>
      <c r="G298" s="85" t="s">
        <v>187</v>
      </c>
      <c r="H298" s="138">
        <v>300</v>
      </c>
      <c r="I298" s="79"/>
      <c r="J298" s="172">
        <f t="shared" si="33"/>
        <v>300</v>
      </c>
    </row>
    <row r="299" spans="2:10" ht="12.75">
      <c r="B299" s="83" t="s">
        <v>133</v>
      </c>
      <c r="C299" s="84" t="s">
        <v>150</v>
      </c>
      <c r="D299" s="84"/>
      <c r="E299" s="84"/>
      <c r="F299" s="84"/>
      <c r="G299" s="84"/>
      <c r="H299" s="143">
        <f>H300+H358+H475+H502</f>
        <v>370121.7</v>
      </c>
      <c r="I299" s="143">
        <f>I300+I358+I475+I502</f>
        <v>33173.600000000006</v>
      </c>
      <c r="J299" s="171">
        <f t="shared" si="33"/>
        <v>403295.30000000005</v>
      </c>
    </row>
    <row r="300" spans="2:10" ht="12.75">
      <c r="B300" s="114" t="s">
        <v>134</v>
      </c>
      <c r="C300" s="81" t="s">
        <v>150</v>
      </c>
      <c r="D300" s="81" t="s">
        <v>143</v>
      </c>
      <c r="E300" s="81"/>
      <c r="F300" s="81"/>
      <c r="G300" s="81"/>
      <c r="H300" s="137">
        <f>H306+H301</f>
        <v>145177.90000000002</v>
      </c>
      <c r="I300" s="137">
        <f>I306+I301</f>
        <v>119</v>
      </c>
      <c r="J300" s="79">
        <f t="shared" si="33"/>
        <v>145296.90000000002</v>
      </c>
    </row>
    <row r="301" spans="2:10" ht="25.5">
      <c r="B301" s="114" t="s">
        <v>367</v>
      </c>
      <c r="C301" s="81" t="s">
        <v>150</v>
      </c>
      <c r="D301" s="81" t="s">
        <v>143</v>
      </c>
      <c r="E301" s="81" t="s">
        <v>237</v>
      </c>
      <c r="F301" s="81"/>
      <c r="G301" s="81"/>
      <c r="H301" s="137"/>
      <c r="I301" s="79">
        <f>I302</f>
        <v>119</v>
      </c>
      <c r="J301" s="79">
        <f>H301+I301</f>
        <v>119</v>
      </c>
    </row>
    <row r="302" spans="2:10" ht="38.25">
      <c r="B302" s="114" t="s">
        <v>277</v>
      </c>
      <c r="C302" s="81" t="s">
        <v>150</v>
      </c>
      <c r="D302" s="81" t="s">
        <v>143</v>
      </c>
      <c r="E302" s="81" t="s">
        <v>237</v>
      </c>
      <c r="F302" s="81" t="s">
        <v>276</v>
      </c>
      <c r="G302" s="81"/>
      <c r="H302" s="137"/>
      <c r="I302" s="79">
        <f>I303</f>
        <v>119</v>
      </c>
      <c r="J302" s="79">
        <f aca="true" t="shared" si="34" ref="J302:J307">H302+I302</f>
        <v>119</v>
      </c>
    </row>
    <row r="303" spans="2:10" ht="12.75">
      <c r="B303" s="114" t="s">
        <v>279</v>
      </c>
      <c r="C303" s="81" t="s">
        <v>150</v>
      </c>
      <c r="D303" s="81" t="s">
        <v>143</v>
      </c>
      <c r="E303" s="81" t="s">
        <v>237</v>
      </c>
      <c r="F303" s="81" t="s">
        <v>278</v>
      </c>
      <c r="G303" s="81"/>
      <c r="H303" s="137"/>
      <c r="I303" s="79">
        <f>I304</f>
        <v>119</v>
      </c>
      <c r="J303" s="79">
        <f t="shared" si="34"/>
        <v>119</v>
      </c>
    </row>
    <row r="304" spans="2:10" ht="25.5">
      <c r="B304" s="114" t="s">
        <v>221</v>
      </c>
      <c r="C304" s="81" t="s">
        <v>150</v>
      </c>
      <c r="D304" s="81" t="s">
        <v>143</v>
      </c>
      <c r="E304" s="81" t="s">
        <v>237</v>
      </c>
      <c r="F304" s="81" t="s">
        <v>220</v>
      </c>
      <c r="G304" s="81"/>
      <c r="H304" s="137"/>
      <c r="I304" s="79">
        <f>I305</f>
        <v>119</v>
      </c>
      <c r="J304" s="79">
        <f t="shared" si="34"/>
        <v>119</v>
      </c>
    </row>
    <row r="305" spans="2:10" ht="12.75">
      <c r="B305" s="115" t="s">
        <v>206</v>
      </c>
      <c r="C305" s="85" t="s">
        <v>150</v>
      </c>
      <c r="D305" s="85" t="s">
        <v>143</v>
      </c>
      <c r="E305" s="85" t="s">
        <v>237</v>
      </c>
      <c r="F305" s="85" t="s">
        <v>220</v>
      </c>
      <c r="G305" s="85" t="s">
        <v>187</v>
      </c>
      <c r="H305" s="140"/>
      <c r="I305" s="172">
        <v>119</v>
      </c>
      <c r="J305" s="172">
        <f t="shared" si="34"/>
        <v>119</v>
      </c>
    </row>
    <row r="306" spans="2:10" ht="38.25">
      <c r="B306" s="114" t="s">
        <v>50</v>
      </c>
      <c r="C306" s="81" t="s">
        <v>150</v>
      </c>
      <c r="D306" s="81" t="s">
        <v>143</v>
      </c>
      <c r="E306" s="81" t="s">
        <v>49</v>
      </c>
      <c r="F306" s="81"/>
      <c r="G306" s="81"/>
      <c r="H306" s="137">
        <f>H307</f>
        <v>145177.90000000002</v>
      </c>
      <c r="I306" s="137">
        <f>I307</f>
        <v>0</v>
      </c>
      <c r="J306" s="79">
        <f t="shared" si="34"/>
        <v>145177.90000000002</v>
      </c>
    </row>
    <row r="307" spans="2:10" ht="38.25">
      <c r="B307" s="114" t="s">
        <v>1</v>
      </c>
      <c r="C307" s="81" t="s">
        <v>150</v>
      </c>
      <c r="D307" s="81" t="s">
        <v>143</v>
      </c>
      <c r="E307" s="81" t="s">
        <v>52</v>
      </c>
      <c r="F307" s="81"/>
      <c r="G307" s="81"/>
      <c r="H307" s="137">
        <f>H308+H336+H354+H345</f>
        <v>145177.90000000002</v>
      </c>
      <c r="I307" s="137">
        <f>I308+I336+I354+I345</f>
        <v>0</v>
      </c>
      <c r="J307" s="79">
        <f t="shared" si="34"/>
        <v>145177.90000000002</v>
      </c>
    </row>
    <row r="308" spans="2:10" ht="89.25">
      <c r="B308" s="114" t="s">
        <v>341</v>
      </c>
      <c r="C308" s="81" t="s">
        <v>150</v>
      </c>
      <c r="D308" s="81" t="s">
        <v>143</v>
      </c>
      <c r="E308" s="81" t="s">
        <v>46</v>
      </c>
      <c r="F308" s="81"/>
      <c r="G308" s="81"/>
      <c r="H308" s="137">
        <f>H309+H317+H326+H332+H323</f>
        <v>74807.7</v>
      </c>
      <c r="I308" s="137">
        <f>I309+I317+I326+I332+I323</f>
        <v>4370.2</v>
      </c>
      <c r="J308" s="79">
        <f>H308+I308</f>
        <v>79177.9</v>
      </c>
    </row>
    <row r="309" spans="2:10" ht="38.25">
      <c r="B309" s="114" t="s">
        <v>280</v>
      </c>
      <c r="C309" s="81" t="s">
        <v>150</v>
      </c>
      <c r="D309" s="81" t="s">
        <v>143</v>
      </c>
      <c r="E309" s="81" t="s">
        <v>46</v>
      </c>
      <c r="F309" s="81" t="s">
        <v>261</v>
      </c>
      <c r="G309" s="81"/>
      <c r="H309" s="137">
        <f>H310</f>
        <v>1209.8</v>
      </c>
      <c r="I309" s="79"/>
      <c r="J309" s="79">
        <f aca="true" t="shared" si="35" ref="J309:J322">H309+I309</f>
        <v>1209.8</v>
      </c>
    </row>
    <row r="310" spans="2:10" ht="25.5">
      <c r="B310" s="114" t="s">
        <v>282</v>
      </c>
      <c r="C310" s="81" t="s">
        <v>150</v>
      </c>
      <c r="D310" s="81" t="s">
        <v>143</v>
      </c>
      <c r="E310" s="81" t="s">
        <v>46</v>
      </c>
      <c r="F310" s="81" t="s">
        <v>281</v>
      </c>
      <c r="G310" s="81"/>
      <c r="H310" s="137">
        <f>H311+H313+H315</f>
        <v>1209.8</v>
      </c>
      <c r="I310" s="79"/>
      <c r="J310" s="79">
        <f t="shared" si="35"/>
        <v>1209.8</v>
      </c>
    </row>
    <row r="311" spans="2:10" ht="25.5">
      <c r="B311" s="114" t="s">
        <v>268</v>
      </c>
      <c r="C311" s="81" t="s">
        <v>150</v>
      </c>
      <c r="D311" s="81" t="s">
        <v>143</v>
      </c>
      <c r="E311" s="81" t="s">
        <v>46</v>
      </c>
      <c r="F311" s="81" t="s">
        <v>283</v>
      </c>
      <c r="G311" s="81"/>
      <c r="H311" s="137">
        <f>H312</f>
        <v>1198.8</v>
      </c>
      <c r="I311" s="79"/>
      <c r="J311" s="79">
        <f t="shared" si="35"/>
        <v>1198.8</v>
      </c>
    </row>
    <row r="312" spans="2:10" ht="12.75">
      <c r="B312" s="119" t="s">
        <v>206</v>
      </c>
      <c r="C312" s="85" t="s">
        <v>150</v>
      </c>
      <c r="D312" s="85" t="s">
        <v>143</v>
      </c>
      <c r="E312" s="81" t="s">
        <v>46</v>
      </c>
      <c r="F312" s="85" t="s">
        <v>283</v>
      </c>
      <c r="G312" s="85" t="s">
        <v>187</v>
      </c>
      <c r="H312" s="140">
        <v>1198.8</v>
      </c>
      <c r="I312" s="79"/>
      <c r="J312" s="79">
        <f t="shared" si="35"/>
        <v>1198.8</v>
      </c>
    </row>
    <row r="313" spans="2:10" ht="25.5">
      <c r="B313" s="114" t="s">
        <v>269</v>
      </c>
      <c r="C313" s="81" t="s">
        <v>150</v>
      </c>
      <c r="D313" s="81" t="s">
        <v>143</v>
      </c>
      <c r="E313" s="81" t="s">
        <v>46</v>
      </c>
      <c r="F313" s="81" t="s">
        <v>284</v>
      </c>
      <c r="G313" s="81"/>
      <c r="H313" s="137">
        <f>H314</f>
        <v>6</v>
      </c>
      <c r="I313" s="79"/>
      <c r="J313" s="79">
        <f t="shared" si="35"/>
        <v>6</v>
      </c>
    </row>
    <row r="314" spans="2:10" ht="12.75">
      <c r="B314" s="119" t="s">
        <v>206</v>
      </c>
      <c r="C314" s="85" t="s">
        <v>150</v>
      </c>
      <c r="D314" s="85" t="s">
        <v>143</v>
      </c>
      <c r="E314" s="85" t="s">
        <v>46</v>
      </c>
      <c r="F314" s="85" t="s">
        <v>284</v>
      </c>
      <c r="G314" s="85" t="s">
        <v>187</v>
      </c>
      <c r="H314" s="140">
        <v>6</v>
      </c>
      <c r="I314" s="79"/>
      <c r="J314" s="172">
        <f t="shared" si="35"/>
        <v>6</v>
      </c>
    </row>
    <row r="315" spans="2:10" ht="51">
      <c r="B315" s="114" t="s">
        <v>113</v>
      </c>
      <c r="C315" s="81" t="s">
        <v>150</v>
      </c>
      <c r="D315" s="81" t="s">
        <v>143</v>
      </c>
      <c r="E315" s="81" t="s">
        <v>46</v>
      </c>
      <c r="F315" s="81" t="s">
        <v>285</v>
      </c>
      <c r="G315" s="81"/>
      <c r="H315" s="137">
        <f>H316</f>
        <v>5</v>
      </c>
      <c r="I315" s="79"/>
      <c r="J315" s="79">
        <f t="shared" si="35"/>
        <v>5</v>
      </c>
    </row>
    <row r="316" spans="2:10" ht="12.75">
      <c r="B316" s="119" t="s">
        <v>206</v>
      </c>
      <c r="C316" s="85" t="s">
        <v>150</v>
      </c>
      <c r="D316" s="85" t="s">
        <v>143</v>
      </c>
      <c r="E316" s="85" t="s">
        <v>46</v>
      </c>
      <c r="F316" s="85" t="s">
        <v>285</v>
      </c>
      <c r="G316" s="85" t="s">
        <v>187</v>
      </c>
      <c r="H316" s="140">
        <v>5</v>
      </c>
      <c r="I316" s="79"/>
      <c r="J316" s="172">
        <f t="shared" si="35"/>
        <v>5</v>
      </c>
    </row>
    <row r="317" spans="2:10" ht="25.5">
      <c r="B317" s="114" t="s">
        <v>264</v>
      </c>
      <c r="C317" s="81" t="s">
        <v>150</v>
      </c>
      <c r="D317" s="81" t="s">
        <v>143</v>
      </c>
      <c r="E317" s="81" t="s">
        <v>46</v>
      </c>
      <c r="F317" s="81" t="s">
        <v>265</v>
      </c>
      <c r="G317" s="81"/>
      <c r="H317" s="137">
        <f>H318</f>
        <v>1427</v>
      </c>
      <c r="I317" s="79"/>
      <c r="J317" s="79">
        <f t="shared" si="35"/>
        <v>1427</v>
      </c>
    </row>
    <row r="318" spans="2:10" ht="25.5">
      <c r="B318" s="117" t="s">
        <v>273</v>
      </c>
      <c r="C318" s="81" t="s">
        <v>150</v>
      </c>
      <c r="D318" s="81" t="s">
        <v>143</v>
      </c>
      <c r="E318" s="81" t="s">
        <v>46</v>
      </c>
      <c r="F318" s="81" t="s">
        <v>272</v>
      </c>
      <c r="G318" s="81"/>
      <c r="H318" s="137">
        <f>H319+H321</f>
        <v>1427</v>
      </c>
      <c r="I318" s="79"/>
      <c r="J318" s="79">
        <f t="shared" si="35"/>
        <v>1427</v>
      </c>
    </row>
    <row r="319" spans="2:10" ht="38.25">
      <c r="B319" s="86" t="s">
        <v>304</v>
      </c>
      <c r="C319" s="81" t="s">
        <v>150</v>
      </c>
      <c r="D319" s="81" t="s">
        <v>143</v>
      </c>
      <c r="E319" s="81" t="s">
        <v>46</v>
      </c>
      <c r="F319" s="81" t="s">
        <v>303</v>
      </c>
      <c r="G319" s="81"/>
      <c r="H319" s="137">
        <f>H320</f>
        <v>16</v>
      </c>
      <c r="I319" s="79"/>
      <c r="J319" s="79">
        <f t="shared" si="35"/>
        <v>16</v>
      </c>
    </row>
    <row r="320" spans="2:10" ht="12.75">
      <c r="B320" s="115" t="s">
        <v>206</v>
      </c>
      <c r="C320" s="85" t="s">
        <v>150</v>
      </c>
      <c r="D320" s="85" t="s">
        <v>143</v>
      </c>
      <c r="E320" s="85" t="s">
        <v>46</v>
      </c>
      <c r="F320" s="85" t="s">
        <v>303</v>
      </c>
      <c r="G320" s="85" t="s">
        <v>187</v>
      </c>
      <c r="H320" s="140">
        <v>16</v>
      </c>
      <c r="I320" s="172"/>
      <c r="J320" s="172">
        <f t="shared" si="35"/>
        <v>16</v>
      </c>
    </row>
    <row r="321" spans="2:10" ht="25.5">
      <c r="B321" s="114" t="s">
        <v>275</v>
      </c>
      <c r="C321" s="81" t="s">
        <v>150</v>
      </c>
      <c r="D321" s="81" t="s">
        <v>143</v>
      </c>
      <c r="E321" s="81" t="s">
        <v>46</v>
      </c>
      <c r="F321" s="81" t="s">
        <v>274</v>
      </c>
      <c r="G321" s="81"/>
      <c r="H321" s="137">
        <f>H322</f>
        <v>1411</v>
      </c>
      <c r="I321" s="79"/>
      <c r="J321" s="79">
        <f t="shared" si="35"/>
        <v>1411</v>
      </c>
    </row>
    <row r="322" spans="2:10" ht="12.75">
      <c r="B322" s="119" t="s">
        <v>206</v>
      </c>
      <c r="C322" s="85" t="s">
        <v>150</v>
      </c>
      <c r="D322" s="85" t="s">
        <v>143</v>
      </c>
      <c r="E322" s="85" t="s">
        <v>46</v>
      </c>
      <c r="F322" s="85" t="s">
        <v>274</v>
      </c>
      <c r="G322" s="85" t="s">
        <v>187</v>
      </c>
      <c r="H322" s="140">
        <v>1411</v>
      </c>
      <c r="I322" s="172"/>
      <c r="J322" s="172">
        <f t="shared" si="35"/>
        <v>1411</v>
      </c>
    </row>
    <row r="323" spans="2:10" ht="25.5">
      <c r="B323" s="114" t="s">
        <v>310</v>
      </c>
      <c r="C323" s="81" t="s">
        <v>150</v>
      </c>
      <c r="D323" s="81" t="s">
        <v>143</v>
      </c>
      <c r="E323" s="81" t="s">
        <v>46</v>
      </c>
      <c r="F323" s="81" t="s">
        <v>308</v>
      </c>
      <c r="G323" s="85"/>
      <c r="H323" s="140"/>
      <c r="I323" s="79">
        <f>I324</f>
        <v>4370.2</v>
      </c>
      <c r="J323" s="79">
        <f>H323+I323</f>
        <v>4370.2</v>
      </c>
    </row>
    <row r="324" spans="2:10" ht="25.5">
      <c r="B324" s="117" t="s">
        <v>107</v>
      </c>
      <c r="C324" s="81" t="s">
        <v>150</v>
      </c>
      <c r="D324" s="81" t="s">
        <v>143</v>
      </c>
      <c r="E324" s="81" t="s">
        <v>46</v>
      </c>
      <c r="F324" s="81" t="s">
        <v>309</v>
      </c>
      <c r="G324" s="85"/>
      <c r="H324" s="140"/>
      <c r="I324" s="79">
        <f>I325</f>
        <v>4370.2</v>
      </c>
      <c r="J324" s="79">
        <f aca="true" t="shared" si="36" ref="J324:J335">H324+I324</f>
        <v>4370.2</v>
      </c>
    </row>
    <row r="325" spans="2:10" ht="12.75">
      <c r="B325" s="115" t="s">
        <v>206</v>
      </c>
      <c r="C325" s="85" t="s">
        <v>150</v>
      </c>
      <c r="D325" s="85" t="s">
        <v>143</v>
      </c>
      <c r="E325" s="85" t="s">
        <v>46</v>
      </c>
      <c r="F325" s="85" t="s">
        <v>309</v>
      </c>
      <c r="G325" s="85" t="s">
        <v>187</v>
      </c>
      <c r="H325" s="140"/>
      <c r="I325" s="172">
        <v>4370.2</v>
      </c>
      <c r="J325" s="172">
        <f t="shared" si="36"/>
        <v>4370.2</v>
      </c>
    </row>
    <row r="326" spans="2:10" ht="38.25">
      <c r="B326" s="114" t="s">
        <v>277</v>
      </c>
      <c r="C326" s="81" t="s">
        <v>150</v>
      </c>
      <c r="D326" s="81" t="s">
        <v>143</v>
      </c>
      <c r="E326" s="81" t="s">
        <v>46</v>
      </c>
      <c r="F326" s="81" t="s">
        <v>276</v>
      </c>
      <c r="G326" s="81"/>
      <c r="H326" s="137">
        <f>H327</f>
        <v>72166.9</v>
      </c>
      <c r="I326" s="79"/>
      <c r="J326" s="79">
        <f t="shared" si="36"/>
        <v>72166.9</v>
      </c>
    </row>
    <row r="327" spans="2:10" ht="12.75">
      <c r="B327" s="114" t="s">
        <v>279</v>
      </c>
      <c r="C327" s="81" t="s">
        <v>150</v>
      </c>
      <c r="D327" s="81" t="s">
        <v>143</v>
      </c>
      <c r="E327" s="81" t="s">
        <v>46</v>
      </c>
      <c r="F327" s="81" t="s">
        <v>278</v>
      </c>
      <c r="G327" s="81"/>
      <c r="H327" s="137">
        <f>H328+H330</f>
        <v>72166.9</v>
      </c>
      <c r="I327" s="79"/>
      <c r="J327" s="79">
        <f t="shared" si="36"/>
        <v>72166.9</v>
      </c>
    </row>
    <row r="328" spans="2:10" ht="51">
      <c r="B328" s="114" t="s">
        <v>215</v>
      </c>
      <c r="C328" s="81" t="s">
        <v>150</v>
      </c>
      <c r="D328" s="81" t="s">
        <v>143</v>
      </c>
      <c r="E328" s="81" t="s">
        <v>46</v>
      </c>
      <c r="F328" s="81" t="s">
        <v>219</v>
      </c>
      <c r="G328" s="81"/>
      <c r="H328" s="137">
        <f>H329</f>
        <v>71874.9</v>
      </c>
      <c r="I328" s="79"/>
      <c r="J328" s="79">
        <f t="shared" si="36"/>
        <v>71874.9</v>
      </c>
    </row>
    <row r="329" spans="2:10" ht="12.75">
      <c r="B329" s="115" t="s">
        <v>206</v>
      </c>
      <c r="C329" s="85" t="s">
        <v>150</v>
      </c>
      <c r="D329" s="85" t="s">
        <v>143</v>
      </c>
      <c r="E329" s="85" t="s">
        <v>46</v>
      </c>
      <c r="F329" s="85" t="s">
        <v>219</v>
      </c>
      <c r="G329" s="85" t="s">
        <v>187</v>
      </c>
      <c r="H329" s="138">
        <v>71874.9</v>
      </c>
      <c r="I329" s="79"/>
      <c r="J329" s="172">
        <f t="shared" si="36"/>
        <v>71874.9</v>
      </c>
    </row>
    <row r="330" spans="2:10" ht="25.5">
      <c r="B330" s="114" t="s">
        <v>221</v>
      </c>
      <c r="C330" s="81" t="s">
        <v>150</v>
      </c>
      <c r="D330" s="81" t="s">
        <v>143</v>
      </c>
      <c r="E330" s="81" t="s">
        <v>46</v>
      </c>
      <c r="F330" s="81" t="s">
        <v>220</v>
      </c>
      <c r="G330" s="81"/>
      <c r="H330" s="137">
        <f>H331</f>
        <v>292</v>
      </c>
      <c r="I330" s="79"/>
      <c r="J330" s="79">
        <f t="shared" si="36"/>
        <v>292</v>
      </c>
    </row>
    <row r="331" spans="2:10" ht="12.75">
      <c r="B331" s="115" t="s">
        <v>206</v>
      </c>
      <c r="C331" s="85" t="s">
        <v>150</v>
      </c>
      <c r="D331" s="85" t="s">
        <v>143</v>
      </c>
      <c r="E331" s="85" t="s">
        <v>46</v>
      </c>
      <c r="F331" s="85" t="s">
        <v>220</v>
      </c>
      <c r="G331" s="85" t="s">
        <v>187</v>
      </c>
      <c r="H331" s="138">
        <v>292</v>
      </c>
      <c r="I331" s="79"/>
      <c r="J331" s="172">
        <f t="shared" si="36"/>
        <v>292</v>
      </c>
    </row>
    <row r="332" spans="2:10" ht="12.75">
      <c r="B332" s="117" t="s">
        <v>287</v>
      </c>
      <c r="C332" s="81" t="s">
        <v>150</v>
      </c>
      <c r="D332" s="81" t="s">
        <v>143</v>
      </c>
      <c r="E332" s="81" t="s">
        <v>46</v>
      </c>
      <c r="F332" s="81" t="s">
        <v>286</v>
      </c>
      <c r="G332" s="81"/>
      <c r="H332" s="139">
        <f>H333</f>
        <v>4</v>
      </c>
      <c r="I332" s="79"/>
      <c r="J332" s="79">
        <f t="shared" si="36"/>
        <v>4</v>
      </c>
    </row>
    <row r="333" spans="2:10" ht="12.75">
      <c r="B333" s="117" t="s">
        <v>289</v>
      </c>
      <c r="C333" s="81" t="s">
        <v>150</v>
      </c>
      <c r="D333" s="81" t="s">
        <v>143</v>
      </c>
      <c r="E333" s="81" t="s">
        <v>46</v>
      </c>
      <c r="F333" s="81" t="s">
        <v>288</v>
      </c>
      <c r="G333" s="81"/>
      <c r="H333" s="139">
        <f>H334</f>
        <v>4</v>
      </c>
      <c r="I333" s="79"/>
      <c r="J333" s="79">
        <f t="shared" si="36"/>
        <v>4</v>
      </c>
    </row>
    <row r="334" spans="2:10" ht="12.75">
      <c r="B334" s="117" t="s">
        <v>291</v>
      </c>
      <c r="C334" s="81" t="s">
        <v>150</v>
      </c>
      <c r="D334" s="81" t="s">
        <v>143</v>
      </c>
      <c r="E334" s="81" t="s">
        <v>46</v>
      </c>
      <c r="F334" s="81" t="s">
        <v>290</v>
      </c>
      <c r="G334" s="81"/>
      <c r="H334" s="139">
        <f>H335</f>
        <v>4</v>
      </c>
      <c r="I334" s="79"/>
      <c r="J334" s="79">
        <f t="shared" si="36"/>
        <v>4</v>
      </c>
    </row>
    <row r="335" spans="2:10" ht="12.75">
      <c r="B335" s="115" t="s">
        <v>206</v>
      </c>
      <c r="C335" s="85" t="s">
        <v>150</v>
      </c>
      <c r="D335" s="85" t="s">
        <v>143</v>
      </c>
      <c r="E335" s="85" t="s">
        <v>46</v>
      </c>
      <c r="F335" s="85" t="s">
        <v>290</v>
      </c>
      <c r="G335" s="85" t="s">
        <v>187</v>
      </c>
      <c r="H335" s="138">
        <v>4</v>
      </c>
      <c r="I335" s="79"/>
      <c r="J335" s="172">
        <f t="shared" si="36"/>
        <v>4</v>
      </c>
    </row>
    <row r="336" spans="2:10" ht="89.25">
      <c r="B336" s="114" t="s">
        <v>2</v>
      </c>
      <c r="C336" s="81" t="s">
        <v>150</v>
      </c>
      <c r="D336" s="81" t="s">
        <v>143</v>
      </c>
      <c r="E336" s="81" t="s">
        <v>55</v>
      </c>
      <c r="F336" s="81"/>
      <c r="G336" s="81"/>
      <c r="H336" s="139">
        <f>H337+H341</f>
        <v>66000</v>
      </c>
      <c r="I336" s="139">
        <f>I337+I341</f>
        <v>-66000</v>
      </c>
      <c r="J336" s="79">
        <f aca="true" t="shared" si="37" ref="J336:J372">H336+I336</f>
        <v>0</v>
      </c>
    </row>
    <row r="337" spans="2:10" ht="38.25">
      <c r="B337" s="114" t="s">
        <v>280</v>
      </c>
      <c r="C337" s="81" t="s">
        <v>150</v>
      </c>
      <c r="D337" s="81" t="s">
        <v>143</v>
      </c>
      <c r="E337" s="81" t="s">
        <v>55</v>
      </c>
      <c r="F337" s="81" t="s">
        <v>261</v>
      </c>
      <c r="G337" s="81"/>
      <c r="H337" s="137">
        <f aca="true" t="shared" si="38" ref="H337:I339">H338</f>
        <v>989.5</v>
      </c>
      <c r="I337" s="79">
        <f t="shared" si="38"/>
        <v>-989.5</v>
      </c>
      <c r="J337" s="79">
        <f t="shared" si="37"/>
        <v>0</v>
      </c>
    </row>
    <row r="338" spans="2:10" ht="25.5">
      <c r="B338" s="114" t="s">
        <v>282</v>
      </c>
      <c r="C338" s="81" t="s">
        <v>150</v>
      </c>
      <c r="D338" s="81" t="s">
        <v>143</v>
      </c>
      <c r="E338" s="81" t="s">
        <v>55</v>
      </c>
      <c r="F338" s="81" t="s">
        <v>281</v>
      </c>
      <c r="G338" s="81"/>
      <c r="H338" s="137">
        <f t="shared" si="38"/>
        <v>989.5</v>
      </c>
      <c r="I338" s="79">
        <f t="shared" si="38"/>
        <v>-989.5</v>
      </c>
      <c r="J338" s="79">
        <f t="shared" si="37"/>
        <v>0</v>
      </c>
    </row>
    <row r="339" spans="2:10" ht="25.5">
      <c r="B339" s="114" t="s">
        <v>268</v>
      </c>
      <c r="C339" s="81" t="s">
        <v>150</v>
      </c>
      <c r="D339" s="81" t="s">
        <v>143</v>
      </c>
      <c r="E339" s="81" t="s">
        <v>55</v>
      </c>
      <c r="F339" s="81" t="s">
        <v>283</v>
      </c>
      <c r="G339" s="81"/>
      <c r="H339" s="137">
        <f t="shared" si="38"/>
        <v>989.5</v>
      </c>
      <c r="I339" s="79">
        <f t="shared" si="38"/>
        <v>-989.5</v>
      </c>
      <c r="J339" s="79">
        <f t="shared" si="37"/>
        <v>0</v>
      </c>
    </row>
    <row r="340" spans="2:10" ht="12.75">
      <c r="B340" s="119" t="s">
        <v>207</v>
      </c>
      <c r="C340" s="85" t="s">
        <v>150</v>
      </c>
      <c r="D340" s="85" t="s">
        <v>143</v>
      </c>
      <c r="E340" s="85" t="s">
        <v>55</v>
      </c>
      <c r="F340" s="85" t="s">
        <v>283</v>
      </c>
      <c r="G340" s="85" t="s">
        <v>188</v>
      </c>
      <c r="H340" s="140">
        <v>989.5</v>
      </c>
      <c r="I340" s="172">
        <v>-989.5</v>
      </c>
      <c r="J340" s="172">
        <f t="shared" si="37"/>
        <v>0</v>
      </c>
    </row>
    <row r="341" spans="2:10" ht="38.25">
      <c r="B341" s="114" t="s">
        <v>277</v>
      </c>
      <c r="C341" s="81" t="s">
        <v>150</v>
      </c>
      <c r="D341" s="81" t="s">
        <v>143</v>
      </c>
      <c r="E341" s="81" t="s">
        <v>55</v>
      </c>
      <c r="F341" s="81" t="s">
        <v>276</v>
      </c>
      <c r="G341" s="81"/>
      <c r="H341" s="137">
        <f aca="true" t="shared" si="39" ref="H341:I343">H342</f>
        <v>65010.5</v>
      </c>
      <c r="I341" s="79">
        <f t="shared" si="39"/>
        <v>-65010.5</v>
      </c>
      <c r="J341" s="79">
        <f t="shared" si="37"/>
        <v>0</v>
      </c>
    </row>
    <row r="342" spans="2:10" ht="12.75">
      <c r="B342" s="114" t="s">
        <v>279</v>
      </c>
      <c r="C342" s="81" t="s">
        <v>150</v>
      </c>
      <c r="D342" s="81" t="s">
        <v>143</v>
      </c>
      <c r="E342" s="81" t="s">
        <v>55</v>
      </c>
      <c r="F342" s="81" t="s">
        <v>278</v>
      </c>
      <c r="G342" s="81"/>
      <c r="H342" s="137">
        <f t="shared" si="39"/>
        <v>65010.5</v>
      </c>
      <c r="I342" s="79">
        <f t="shared" si="39"/>
        <v>-65010.5</v>
      </c>
      <c r="J342" s="79">
        <f t="shared" si="37"/>
        <v>0</v>
      </c>
    </row>
    <row r="343" spans="2:10" ht="51">
      <c r="B343" s="114" t="s">
        <v>215</v>
      </c>
      <c r="C343" s="81" t="s">
        <v>150</v>
      </c>
      <c r="D343" s="81" t="s">
        <v>143</v>
      </c>
      <c r="E343" s="81" t="s">
        <v>55</v>
      </c>
      <c r="F343" s="81" t="s">
        <v>219</v>
      </c>
      <c r="G343" s="81"/>
      <c r="H343" s="137">
        <f t="shared" si="39"/>
        <v>65010.5</v>
      </c>
      <c r="I343" s="79">
        <f t="shared" si="39"/>
        <v>-65010.5</v>
      </c>
      <c r="J343" s="79">
        <f t="shared" si="37"/>
        <v>0</v>
      </c>
    </row>
    <row r="344" spans="2:10" ht="12.75">
      <c r="B344" s="115" t="s">
        <v>207</v>
      </c>
      <c r="C344" s="85" t="s">
        <v>150</v>
      </c>
      <c r="D344" s="85" t="s">
        <v>143</v>
      </c>
      <c r="E344" s="85" t="s">
        <v>55</v>
      </c>
      <c r="F344" s="85" t="s">
        <v>219</v>
      </c>
      <c r="G344" s="85" t="s">
        <v>188</v>
      </c>
      <c r="H344" s="138">
        <v>65010.5</v>
      </c>
      <c r="I344" s="172">
        <v>-65010.5</v>
      </c>
      <c r="J344" s="172">
        <f t="shared" si="37"/>
        <v>0</v>
      </c>
    </row>
    <row r="345" spans="2:10" ht="89.25">
      <c r="B345" s="114" t="s">
        <v>2</v>
      </c>
      <c r="C345" s="81" t="s">
        <v>150</v>
      </c>
      <c r="D345" s="81" t="s">
        <v>143</v>
      </c>
      <c r="E345" s="81" t="s">
        <v>359</v>
      </c>
      <c r="F345" s="85"/>
      <c r="G345" s="85"/>
      <c r="H345" s="138">
        <f>H346+H350</f>
        <v>0</v>
      </c>
      <c r="I345" s="138">
        <f>I346+I350</f>
        <v>66000</v>
      </c>
      <c r="J345" s="79">
        <f t="shared" si="37"/>
        <v>66000</v>
      </c>
    </row>
    <row r="346" spans="2:10" ht="38.25">
      <c r="B346" s="114" t="s">
        <v>280</v>
      </c>
      <c r="C346" s="81" t="s">
        <v>150</v>
      </c>
      <c r="D346" s="81" t="s">
        <v>143</v>
      </c>
      <c r="E346" s="81" t="s">
        <v>359</v>
      </c>
      <c r="F346" s="81" t="s">
        <v>261</v>
      </c>
      <c r="G346" s="85"/>
      <c r="H346" s="138"/>
      <c r="I346" s="79">
        <f>I347</f>
        <v>989.5</v>
      </c>
      <c r="J346" s="79">
        <f t="shared" si="37"/>
        <v>989.5</v>
      </c>
    </row>
    <row r="347" spans="2:10" ht="25.5">
      <c r="B347" s="114" t="s">
        <v>282</v>
      </c>
      <c r="C347" s="81" t="s">
        <v>150</v>
      </c>
      <c r="D347" s="81" t="s">
        <v>143</v>
      </c>
      <c r="E347" s="81" t="s">
        <v>359</v>
      </c>
      <c r="F347" s="81" t="s">
        <v>281</v>
      </c>
      <c r="G347" s="85"/>
      <c r="H347" s="138"/>
      <c r="I347" s="79">
        <f>I348</f>
        <v>989.5</v>
      </c>
      <c r="J347" s="79">
        <f t="shared" si="37"/>
        <v>989.5</v>
      </c>
    </row>
    <row r="348" spans="2:10" ht="25.5">
      <c r="B348" s="114" t="s">
        <v>268</v>
      </c>
      <c r="C348" s="81" t="s">
        <v>150</v>
      </c>
      <c r="D348" s="81" t="s">
        <v>143</v>
      </c>
      <c r="E348" s="81" t="s">
        <v>359</v>
      </c>
      <c r="F348" s="81" t="s">
        <v>283</v>
      </c>
      <c r="G348" s="85"/>
      <c r="H348" s="138"/>
      <c r="I348" s="79">
        <f>I349</f>
        <v>989.5</v>
      </c>
      <c r="J348" s="79">
        <f t="shared" si="37"/>
        <v>989.5</v>
      </c>
    </row>
    <row r="349" spans="2:10" ht="12.75">
      <c r="B349" s="119" t="s">
        <v>207</v>
      </c>
      <c r="C349" s="85" t="s">
        <v>150</v>
      </c>
      <c r="D349" s="85" t="s">
        <v>143</v>
      </c>
      <c r="E349" s="85" t="s">
        <v>359</v>
      </c>
      <c r="F349" s="85" t="s">
        <v>283</v>
      </c>
      <c r="G349" s="85" t="s">
        <v>188</v>
      </c>
      <c r="H349" s="138"/>
      <c r="I349" s="172">
        <v>989.5</v>
      </c>
      <c r="J349" s="172">
        <f t="shared" si="37"/>
        <v>989.5</v>
      </c>
    </row>
    <row r="350" spans="2:10" ht="38.25">
      <c r="B350" s="114" t="s">
        <v>277</v>
      </c>
      <c r="C350" s="81" t="s">
        <v>150</v>
      </c>
      <c r="D350" s="81" t="s">
        <v>143</v>
      </c>
      <c r="E350" s="81" t="s">
        <v>359</v>
      </c>
      <c r="F350" s="81" t="s">
        <v>276</v>
      </c>
      <c r="G350" s="85"/>
      <c r="H350" s="138"/>
      <c r="I350" s="79">
        <f>I351</f>
        <v>65010.5</v>
      </c>
      <c r="J350" s="79">
        <f t="shared" si="37"/>
        <v>65010.5</v>
      </c>
    </row>
    <row r="351" spans="2:10" ht="12.75">
      <c r="B351" s="114" t="s">
        <v>279</v>
      </c>
      <c r="C351" s="81" t="s">
        <v>150</v>
      </c>
      <c r="D351" s="81" t="s">
        <v>143</v>
      </c>
      <c r="E351" s="81" t="s">
        <v>359</v>
      </c>
      <c r="F351" s="81" t="s">
        <v>278</v>
      </c>
      <c r="G351" s="85"/>
      <c r="H351" s="138"/>
      <c r="I351" s="79">
        <f>I352</f>
        <v>65010.5</v>
      </c>
      <c r="J351" s="79">
        <f t="shared" si="37"/>
        <v>65010.5</v>
      </c>
    </row>
    <row r="352" spans="2:10" ht="51">
      <c r="B352" s="114" t="s">
        <v>215</v>
      </c>
      <c r="C352" s="81" t="s">
        <v>150</v>
      </c>
      <c r="D352" s="81" t="s">
        <v>143</v>
      </c>
      <c r="E352" s="81" t="s">
        <v>359</v>
      </c>
      <c r="F352" s="81" t="s">
        <v>219</v>
      </c>
      <c r="G352" s="85"/>
      <c r="H352" s="138"/>
      <c r="I352" s="79">
        <f>I353</f>
        <v>65010.5</v>
      </c>
      <c r="J352" s="79">
        <f t="shared" si="37"/>
        <v>65010.5</v>
      </c>
    </row>
    <row r="353" spans="2:10" ht="12.75">
      <c r="B353" s="115" t="s">
        <v>207</v>
      </c>
      <c r="C353" s="85" t="s">
        <v>150</v>
      </c>
      <c r="D353" s="85" t="s">
        <v>143</v>
      </c>
      <c r="E353" s="85" t="s">
        <v>359</v>
      </c>
      <c r="F353" s="85" t="s">
        <v>219</v>
      </c>
      <c r="G353" s="85" t="s">
        <v>188</v>
      </c>
      <c r="H353" s="138"/>
      <c r="I353" s="172">
        <v>65010.5</v>
      </c>
      <c r="J353" s="172">
        <f t="shared" si="37"/>
        <v>65010.5</v>
      </c>
    </row>
    <row r="354" spans="2:10" ht="76.5">
      <c r="B354" s="114" t="s">
        <v>350</v>
      </c>
      <c r="C354" s="81" t="s">
        <v>150</v>
      </c>
      <c r="D354" s="81" t="s">
        <v>143</v>
      </c>
      <c r="E354" s="81" t="s">
        <v>349</v>
      </c>
      <c r="F354" s="81"/>
      <c r="G354" s="81"/>
      <c r="H354" s="137">
        <f aca="true" t="shared" si="40" ref="H354:I356">H355</f>
        <v>4370.2</v>
      </c>
      <c r="I354" s="137">
        <f t="shared" si="40"/>
        <v>-4370.2</v>
      </c>
      <c r="J354" s="79">
        <f t="shared" si="37"/>
        <v>0</v>
      </c>
    </row>
    <row r="355" spans="2:10" ht="25.5">
      <c r="B355" s="114" t="s">
        <v>310</v>
      </c>
      <c r="C355" s="81" t="s">
        <v>150</v>
      </c>
      <c r="D355" s="81" t="s">
        <v>143</v>
      </c>
      <c r="E355" s="81" t="s">
        <v>349</v>
      </c>
      <c r="F355" s="81" t="s">
        <v>308</v>
      </c>
      <c r="G355" s="81"/>
      <c r="H355" s="137">
        <f t="shared" si="40"/>
        <v>4370.2</v>
      </c>
      <c r="I355" s="79">
        <f t="shared" si="40"/>
        <v>-4370.2</v>
      </c>
      <c r="J355" s="79">
        <f t="shared" si="37"/>
        <v>0</v>
      </c>
    </row>
    <row r="356" spans="2:10" ht="25.5">
      <c r="B356" s="117" t="s">
        <v>107</v>
      </c>
      <c r="C356" s="81" t="s">
        <v>150</v>
      </c>
      <c r="D356" s="81" t="s">
        <v>143</v>
      </c>
      <c r="E356" s="81" t="s">
        <v>349</v>
      </c>
      <c r="F356" s="81" t="s">
        <v>309</v>
      </c>
      <c r="G356" s="81"/>
      <c r="H356" s="139">
        <f t="shared" si="40"/>
        <v>4370.2</v>
      </c>
      <c r="I356" s="79">
        <f t="shared" si="40"/>
        <v>-4370.2</v>
      </c>
      <c r="J356" s="79">
        <f t="shared" si="37"/>
        <v>0</v>
      </c>
    </row>
    <row r="357" spans="2:10" ht="12.75">
      <c r="B357" s="115" t="s">
        <v>206</v>
      </c>
      <c r="C357" s="85" t="s">
        <v>150</v>
      </c>
      <c r="D357" s="81" t="s">
        <v>143</v>
      </c>
      <c r="E357" s="85" t="s">
        <v>349</v>
      </c>
      <c r="F357" s="85" t="s">
        <v>309</v>
      </c>
      <c r="G357" s="85" t="s">
        <v>187</v>
      </c>
      <c r="H357" s="138">
        <v>4370.2</v>
      </c>
      <c r="I357" s="172">
        <v>-4370.2</v>
      </c>
      <c r="J357" s="79">
        <f t="shared" si="37"/>
        <v>0</v>
      </c>
    </row>
    <row r="358" spans="2:10" ht="12.75">
      <c r="B358" s="114" t="s">
        <v>135</v>
      </c>
      <c r="C358" s="81" t="s">
        <v>150</v>
      </c>
      <c r="D358" s="81" t="s">
        <v>149</v>
      </c>
      <c r="E358" s="81"/>
      <c r="F358" s="81"/>
      <c r="G358" s="81"/>
      <c r="H358" s="137">
        <f>H370+H457+H466+H359+H365</f>
        <v>204540.7</v>
      </c>
      <c r="I358" s="137">
        <f>I370+I457+I466+I359+I365</f>
        <v>2966.100000000003</v>
      </c>
      <c r="J358" s="79">
        <f t="shared" si="37"/>
        <v>207506.80000000002</v>
      </c>
    </row>
    <row r="359" spans="2:10" ht="12.75">
      <c r="B359" s="114" t="s">
        <v>69</v>
      </c>
      <c r="C359" s="81" t="s">
        <v>150</v>
      </c>
      <c r="D359" s="81" t="s">
        <v>149</v>
      </c>
      <c r="E359" s="81" t="s">
        <v>70</v>
      </c>
      <c r="F359" s="81"/>
      <c r="G359" s="81"/>
      <c r="H359" s="137">
        <f>H360</f>
        <v>0</v>
      </c>
      <c r="I359" s="137">
        <f>I360</f>
        <v>121</v>
      </c>
      <c r="J359" s="79">
        <f t="shared" si="37"/>
        <v>121</v>
      </c>
    </row>
    <row r="360" spans="2:10" ht="25.5">
      <c r="B360" s="114" t="s">
        <v>367</v>
      </c>
      <c r="C360" s="81" t="s">
        <v>150</v>
      </c>
      <c r="D360" s="81" t="s">
        <v>149</v>
      </c>
      <c r="E360" s="81" t="s">
        <v>237</v>
      </c>
      <c r="F360" s="81"/>
      <c r="G360" s="81"/>
      <c r="H360" s="137"/>
      <c r="I360" s="79">
        <f>I361</f>
        <v>121</v>
      </c>
      <c r="J360" s="79">
        <f t="shared" si="37"/>
        <v>121</v>
      </c>
    </row>
    <row r="361" spans="2:10" ht="38.25">
      <c r="B361" s="114" t="s">
        <v>277</v>
      </c>
      <c r="C361" s="81" t="s">
        <v>150</v>
      </c>
      <c r="D361" s="81" t="s">
        <v>149</v>
      </c>
      <c r="E361" s="81" t="s">
        <v>237</v>
      </c>
      <c r="F361" s="81" t="s">
        <v>276</v>
      </c>
      <c r="G361" s="81"/>
      <c r="H361" s="137"/>
      <c r="I361" s="79">
        <f>I362</f>
        <v>121</v>
      </c>
      <c r="J361" s="79">
        <f t="shared" si="37"/>
        <v>121</v>
      </c>
    </row>
    <row r="362" spans="2:10" ht="12.75">
      <c r="B362" s="114" t="s">
        <v>279</v>
      </c>
      <c r="C362" s="81" t="s">
        <v>150</v>
      </c>
      <c r="D362" s="81" t="s">
        <v>149</v>
      </c>
      <c r="E362" s="81" t="s">
        <v>237</v>
      </c>
      <c r="F362" s="81" t="s">
        <v>278</v>
      </c>
      <c r="G362" s="81"/>
      <c r="H362" s="137"/>
      <c r="I362" s="79">
        <f>I363</f>
        <v>121</v>
      </c>
      <c r="J362" s="79">
        <f t="shared" si="37"/>
        <v>121</v>
      </c>
    </row>
    <row r="363" spans="2:10" ht="25.5">
      <c r="B363" s="114" t="s">
        <v>221</v>
      </c>
      <c r="C363" s="81" t="s">
        <v>150</v>
      </c>
      <c r="D363" s="81" t="s">
        <v>149</v>
      </c>
      <c r="E363" s="81" t="s">
        <v>237</v>
      </c>
      <c r="F363" s="81" t="s">
        <v>219</v>
      </c>
      <c r="G363" s="81"/>
      <c r="H363" s="137"/>
      <c r="I363" s="79">
        <f>I364</f>
        <v>121</v>
      </c>
      <c r="J363" s="79">
        <f t="shared" si="37"/>
        <v>121</v>
      </c>
    </row>
    <row r="364" spans="2:10" ht="12.75">
      <c r="B364" s="115" t="s">
        <v>206</v>
      </c>
      <c r="C364" s="85" t="s">
        <v>150</v>
      </c>
      <c r="D364" s="85" t="s">
        <v>149</v>
      </c>
      <c r="E364" s="85" t="s">
        <v>237</v>
      </c>
      <c r="F364" s="85" t="s">
        <v>219</v>
      </c>
      <c r="G364" s="85" t="s">
        <v>187</v>
      </c>
      <c r="H364" s="140"/>
      <c r="I364" s="172">
        <v>121</v>
      </c>
      <c r="J364" s="172">
        <f t="shared" si="37"/>
        <v>121</v>
      </c>
    </row>
    <row r="365" spans="2:10" ht="25.5">
      <c r="B365" s="117" t="s">
        <v>375</v>
      </c>
      <c r="C365" s="81" t="s">
        <v>150</v>
      </c>
      <c r="D365" s="81" t="s">
        <v>149</v>
      </c>
      <c r="E365" s="81" t="s">
        <v>374</v>
      </c>
      <c r="F365" s="81"/>
      <c r="G365" s="81"/>
      <c r="H365" s="137"/>
      <c r="I365" s="136">
        <f>I366</f>
        <v>1041.1</v>
      </c>
      <c r="J365" s="79">
        <f>H365+I365</f>
        <v>1041.1</v>
      </c>
    </row>
    <row r="366" spans="2:10" ht="25.5">
      <c r="B366" s="114" t="s">
        <v>264</v>
      </c>
      <c r="C366" s="81" t="s">
        <v>150</v>
      </c>
      <c r="D366" s="81" t="s">
        <v>149</v>
      </c>
      <c r="E366" s="81" t="s">
        <v>374</v>
      </c>
      <c r="F366" s="81" t="s">
        <v>265</v>
      </c>
      <c r="G366" s="81"/>
      <c r="H366" s="137"/>
      <c r="I366" s="136">
        <f>I367</f>
        <v>1041.1</v>
      </c>
      <c r="J366" s="79">
        <f>H366+I366</f>
        <v>1041.1</v>
      </c>
    </row>
    <row r="367" spans="2:10" ht="25.5">
      <c r="B367" s="117" t="s">
        <v>273</v>
      </c>
      <c r="C367" s="81" t="s">
        <v>150</v>
      </c>
      <c r="D367" s="81" t="s">
        <v>149</v>
      </c>
      <c r="E367" s="81" t="s">
        <v>374</v>
      </c>
      <c r="F367" s="81" t="s">
        <v>272</v>
      </c>
      <c r="G367" s="81"/>
      <c r="H367" s="137"/>
      <c r="I367" s="136">
        <f>I368</f>
        <v>1041.1</v>
      </c>
      <c r="J367" s="79">
        <f>H367+I367</f>
        <v>1041.1</v>
      </c>
    </row>
    <row r="368" spans="2:10" ht="25.5">
      <c r="B368" s="114" t="s">
        <v>275</v>
      </c>
      <c r="C368" s="81" t="s">
        <v>150</v>
      </c>
      <c r="D368" s="81" t="s">
        <v>149</v>
      </c>
      <c r="E368" s="81" t="s">
        <v>374</v>
      </c>
      <c r="F368" s="81" t="s">
        <v>274</v>
      </c>
      <c r="G368" s="81"/>
      <c r="H368" s="137"/>
      <c r="I368" s="136">
        <f>I369</f>
        <v>1041.1</v>
      </c>
      <c r="J368" s="79">
        <f>H368+I368</f>
        <v>1041.1</v>
      </c>
    </row>
    <row r="369" spans="2:10" ht="12.75">
      <c r="B369" s="119" t="s">
        <v>206</v>
      </c>
      <c r="C369" s="85" t="s">
        <v>150</v>
      </c>
      <c r="D369" s="85" t="s">
        <v>149</v>
      </c>
      <c r="E369" s="85" t="s">
        <v>374</v>
      </c>
      <c r="F369" s="85" t="s">
        <v>274</v>
      </c>
      <c r="G369" s="85" t="s">
        <v>187</v>
      </c>
      <c r="H369" s="140"/>
      <c r="I369" s="141">
        <v>1041.1</v>
      </c>
      <c r="J369" s="172">
        <f>H369+I369</f>
        <v>1041.1</v>
      </c>
    </row>
    <row r="370" spans="2:10" ht="38.25">
      <c r="B370" s="114" t="s">
        <v>50</v>
      </c>
      <c r="C370" s="81" t="s">
        <v>150</v>
      </c>
      <c r="D370" s="81" t="s">
        <v>149</v>
      </c>
      <c r="E370" s="81" t="s">
        <v>49</v>
      </c>
      <c r="F370" s="81"/>
      <c r="G370" s="81"/>
      <c r="H370" s="137">
        <f>H371+H430+H438+H420</f>
        <v>177605.7</v>
      </c>
      <c r="I370" s="137">
        <f>I371+I430+I438+I420</f>
        <v>1804.000000000003</v>
      </c>
      <c r="J370" s="79">
        <f t="shared" si="37"/>
        <v>179409.7</v>
      </c>
    </row>
    <row r="371" spans="2:10" ht="25.5">
      <c r="B371" s="114" t="s">
        <v>3</v>
      </c>
      <c r="C371" s="81" t="s">
        <v>150</v>
      </c>
      <c r="D371" s="81" t="s">
        <v>149</v>
      </c>
      <c r="E371" s="81" t="s">
        <v>48</v>
      </c>
      <c r="F371" s="81"/>
      <c r="G371" s="81"/>
      <c r="H371" s="137">
        <f>H372+H397+H404+H413</f>
        <v>137452.3</v>
      </c>
      <c r="I371" s="137">
        <f>I372+I397+I404+I413</f>
        <v>1601.800000000003</v>
      </c>
      <c r="J371" s="79">
        <f t="shared" si="37"/>
        <v>139054.09999999998</v>
      </c>
    </row>
    <row r="372" spans="2:10" ht="89.25">
      <c r="B372" s="114" t="s">
        <v>4</v>
      </c>
      <c r="C372" s="81" t="s">
        <v>150</v>
      </c>
      <c r="D372" s="81" t="s">
        <v>149</v>
      </c>
      <c r="E372" s="81" t="s">
        <v>47</v>
      </c>
      <c r="F372" s="81"/>
      <c r="G372" s="81"/>
      <c r="H372" s="137">
        <f>H373+H381+H387+H393</f>
        <v>40072</v>
      </c>
      <c r="I372" s="137">
        <f>I373+I381+I387+I393</f>
        <v>1601.8</v>
      </c>
      <c r="J372" s="79">
        <f t="shared" si="37"/>
        <v>41673.8</v>
      </c>
    </row>
    <row r="373" spans="2:10" ht="38.25">
      <c r="B373" s="114" t="s">
        <v>280</v>
      </c>
      <c r="C373" s="81" t="s">
        <v>150</v>
      </c>
      <c r="D373" s="81" t="s">
        <v>149</v>
      </c>
      <c r="E373" s="81" t="s">
        <v>47</v>
      </c>
      <c r="F373" s="81" t="s">
        <v>261</v>
      </c>
      <c r="G373" s="81"/>
      <c r="H373" s="137">
        <f>H374</f>
        <v>9136</v>
      </c>
      <c r="I373" s="79"/>
      <c r="J373" s="79">
        <f aca="true" t="shared" si="41" ref="J373:J396">H373+I373</f>
        <v>9136</v>
      </c>
    </row>
    <row r="374" spans="2:10" ht="25.5">
      <c r="B374" s="114" t="s">
        <v>282</v>
      </c>
      <c r="C374" s="81" t="s">
        <v>150</v>
      </c>
      <c r="D374" s="81" t="s">
        <v>149</v>
      </c>
      <c r="E374" s="81" t="s">
        <v>47</v>
      </c>
      <c r="F374" s="81" t="s">
        <v>281</v>
      </c>
      <c r="G374" s="81"/>
      <c r="H374" s="137">
        <f>H375+H377+H379</f>
        <v>9136</v>
      </c>
      <c r="I374" s="79"/>
      <c r="J374" s="79">
        <f t="shared" si="41"/>
        <v>9136</v>
      </c>
    </row>
    <row r="375" spans="2:10" ht="25.5">
      <c r="B375" s="114" t="s">
        <v>268</v>
      </c>
      <c r="C375" s="81" t="s">
        <v>150</v>
      </c>
      <c r="D375" s="81" t="s">
        <v>149</v>
      </c>
      <c r="E375" s="81" t="s">
        <v>47</v>
      </c>
      <c r="F375" s="81" t="s">
        <v>283</v>
      </c>
      <c r="G375" s="81"/>
      <c r="H375" s="137">
        <f>H376</f>
        <v>9120</v>
      </c>
      <c r="I375" s="79"/>
      <c r="J375" s="79">
        <f t="shared" si="41"/>
        <v>9120</v>
      </c>
    </row>
    <row r="376" spans="2:10" ht="12.75">
      <c r="B376" s="115" t="s">
        <v>206</v>
      </c>
      <c r="C376" s="85" t="s">
        <v>150</v>
      </c>
      <c r="D376" s="85" t="s">
        <v>149</v>
      </c>
      <c r="E376" s="85" t="s">
        <v>47</v>
      </c>
      <c r="F376" s="85" t="s">
        <v>283</v>
      </c>
      <c r="G376" s="85" t="s">
        <v>187</v>
      </c>
      <c r="H376" s="138">
        <v>9120</v>
      </c>
      <c r="I376" s="79"/>
      <c r="J376" s="172">
        <f t="shared" si="41"/>
        <v>9120</v>
      </c>
    </row>
    <row r="377" spans="2:10" ht="25.5">
      <c r="B377" s="114" t="s">
        <v>269</v>
      </c>
      <c r="C377" s="81" t="s">
        <v>150</v>
      </c>
      <c r="D377" s="81" t="s">
        <v>149</v>
      </c>
      <c r="E377" s="81" t="s">
        <v>47</v>
      </c>
      <c r="F377" s="81" t="s">
        <v>284</v>
      </c>
      <c r="G377" s="81"/>
      <c r="H377" s="139">
        <f>H378</f>
        <v>8</v>
      </c>
      <c r="I377" s="79"/>
      <c r="J377" s="79">
        <f t="shared" si="41"/>
        <v>8</v>
      </c>
    </row>
    <row r="378" spans="2:10" ht="12.75">
      <c r="B378" s="119" t="s">
        <v>206</v>
      </c>
      <c r="C378" s="85" t="s">
        <v>150</v>
      </c>
      <c r="D378" s="85" t="s">
        <v>149</v>
      </c>
      <c r="E378" s="85" t="s">
        <v>47</v>
      </c>
      <c r="F378" s="85" t="s">
        <v>284</v>
      </c>
      <c r="G378" s="85" t="s">
        <v>187</v>
      </c>
      <c r="H378" s="138">
        <v>8</v>
      </c>
      <c r="I378" s="79"/>
      <c r="J378" s="172">
        <f t="shared" si="41"/>
        <v>8</v>
      </c>
    </row>
    <row r="379" spans="2:10" ht="51">
      <c r="B379" s="114" t="s">
        <v>113</v>
      </c>
      <c r="C379" s="81" t="s">
        <v>150</v>
      </c>
      <c r="D379" s="81" t="s">
        <v>149</v>
      </c>
      <c r="E379" s="81" t="s">
        <v>47</v>
      </c>
      <c r="F379" s="81" t="s">
        <v>285</v>
      </c>
      <c r="G379" s="81"/>
      <c r="H379" s="139">
        <f>H380</f>
        <v>8</v>
      </c>
      <c r="I379" s="79"/>
      <c r="J379" s="79">
        <f t="shared" si="41"/>
        <v>8</v>
      </c>
    </row>
    <row r="380" spans="2:10" ht="12.75">
      <c r="B380" s="119" t="s">
        <v>206</v>
      </c>
      <c r="C380" s="85" t="s">
        <v>150</v>
      </c>
      <c r="D380" s="85" t="s">
        <v>149</v>
      </c>
      <c r="E380" s="85" t="s">
        <v>47</v>
      </c>
      <c r="F380" s="85" t="s">
        <v>285</v>
      </c>
      <c r="G380" s="85" t="s">
        <v>187</v>
      </c>
      <c r="H380" s="138">
        <v>8</v>
      </c>
      <c r="I380" s="79"/>
      <c r="J380" s="172">
        <f t="shared" si="41"/>
        <v>8</v>
      </c>
    </row>
    <row r="381" spans="2:10" ht="25.5">
      <c r="B381" s="114" t="s">
        <v>264</v>
      </c>
      <c r="C381" s="81" t="s">
        <v>150</v>
      </c>
      <c r="D381" s="81" t="s">
        <v>149</v>
      </c>
      <c r="E381" s="81" t="s">
        <v>47</v>
      </c>
      <c r="F381" s="81" t="s">
        <v>265</v>
      </c>
      <c r="G381" s="81"/>
      <c r="H381" s="139">
        <f>H382</f>
        <v>1216.4</v>
      </c>
      <c r="I381" s="79"/>
      <c r="J381" s="79">
        <f t="shared" si="41"/>
        <v>1216.4</v>
      </c>
    </row>
    <row r="382" spans="2:10" ht="25.5">
      <c r="B382" s="117" t="s">
        <v>273</v>
      </c>
      <c r="C382" s="81" t="s">
        <v>150</v>
      </c>
      <c r="D382" s="81" t="s">
        <v>149</v>
      </c>
      <c r="E382" s="81" t="s">
        <v>47</v>
      </c>
      <c r="F382" s="81" t="s">
        <v>272</v>
      </c>
      <c r="G382" s="81"/>
      <c r="H382" s="139">
        <f>H383+H385</f>
        <v>1216.4</v>
      </c>
      <c r="I382" s="79"/>
      <c r="J382" s="79">
        <f t="shared" si="41"/>
        <v>1216.4</v>
      </c>
    </row>
    <row r="383" spans="2:10" ht="38.25">
      <c r="B383" s="86" t="s">
        <v>304</v>
      </c>
      <c r="C383" s="81" t="s">
        <v>150</v>
      </c>
      <c r="D383" s="81" t="s">
        <v>149</v>
      </c>
      <c r="E383" s="81" t="s">
        <v>47</v>
      </c>
      <c r="F383" s="81" t="s">
        <v>303</v>
      </c>
      <c r="G383" s="81"/>
      <c r="H383" s="139">
        <f>H384</f>
        <v>20</v>
      </c>
      <c r="I383" s="79"/>
      <c r="J383" s="79">
        <f t="shared" si="41"/>
        <v>20</v>
      </c>
    </row>
    <row r="384" spans="2:10" ht="12.75">
      <c r="B384" s="115" t="s">
        <v>206</v>
      </c>
      <c r="C384" s="85" t="s">
        <v>150</v>
      </c>
      <c r="D384" s="85" t="s">
        <v>149</v>
      </c>
      <c r="E384" s="85" t="s">
        <v>47</v>
      </c>
      <c r="F384" s="85" t="s">
        <v>303</v>
      </c>
      <c r="G384" s="85" t="s">
        <v>187</v>
      </c>
      <c r="H384" s="138">
        <v>20</v>
      </c>
      <c r="I384" s="79"/>
      <c r="J384" s="172">
        <f t="shared" si="41"/>
        <v>20</v>
      </c>
    </row>
    <row r="385" spans="2:10" ht="25.5">
      <c r="B385" s="114" t="s">
        <v>275</v>
      </c>
      <c r="C385" s="81" t="s">
        <v>150</v>
      </c>
      <c r="D385" s="81" t="s">
        <v>149</v>
      </c>
      <c r="E385" s="81" t="s">
        <v>47</v>
      </c>
      <c r="F385" s="81" t="s">
        <v>274</v>
      </c>
      <c r="G385" s="81"/>
      <c r="H385" s="139">
        <f>H386</f>
        <v>1196.4</v>
      </c>
      <c r="I385" s="79"/>
      <c r="J385" s="79">
        <f t="shared" si="41"/>
        <v>1196.4</v>
      </c>
    </row>
    <row r="386" spans="2:10" ht="12.75">
      <c r="B386" s="119" t="s">
        <v>206</v>
      </c>
      <c r="C386" s="85" t="s">
        <v>150</v>
      </c>
      <c r="D386" s="85" t="s">
        <v>149</v>
      </c>
      <c r="E386" s="85" t="s">
        <v>47</v>
      </c>
      <c r="F386" s="85" t="s">
        <v>274</v>
      </c>
      <c r="G386" s="85" t="s">
        <v>187</v>
      </c>
      <c r="H386" s="138">
        <v>1196.4</v>
      </c>
      <c r="I386" s="79"/>
      <c r="J386" s="172">
        <f t="shared" si="41"/>
        <v>1196.4</v>
      </c>
    </row>
    <row r="387" spans="2:10" ht="38.25">
      <c r="B387" s="114" t="s">
        <v>277</v>
      </c>
      <c r="C387" s="81" t="s">
        <v>150</v>
      </c>
      <c r="D387" s="81" t="s">
        <v>149</v>
      </c>
      <c r="E387" s="81" t="s">
        <v>47</v>
      </c>
      <c r="F387" s="81" t="s">
        <v>276</v>
      </c>
      <c r="G387" s="81"/>
      <c r="H387" s="137">
        <f>H388</f>
        <v>29691.6</v>
      </c>
      <c r="I387" s="137">
        <f>I388</f>
        <v>1601.8</v>
      </c>
      <c r="J387" s="79">
        <f t="shared" si="41"/>
        <v>31293.399999999998</v>
      </c>
    </row>
    <row r="388" spans="2:10" ht="12.75">
      <c r="B388" s="114" t="s">
        <v>279</v>
      </c>
      <c r="C388" s="81" t="s">
        <v>150</v>
      </c>
      <c r="D388" s="81" t="s">
        <v>149</v>
      </c>
      <c r="E388" s="81" t="s">
        <v>47</v>
      </c>
      <c r="F388" s="81" t="s">
        <v>278</v>
      </c>
      <c r="G388" s="81"/>
      <c r="H388" s="137">
        <f>H389+H391</f>
        <v>29691.6</v>
      </c>
      <c r="I388" s="79">
        <f>I389+I391</f>
        <v>1601.8</v>
      </c>
      <c r="J388" s="79">
        <f t="shared" si="41"/>
        <v>31293.399999999998</v>
      </c>
    </row>
    <row r="389" spans="2:10" ht="51">
      <c r="B389" s="114" t="s">
        <v>215</v>
      </c>
      <c r="C389" s="81" t="s">
        <v>150</v>
      </c>
      <c r="D389" s="81" t="s">
        <v>149</v>
      </c>
      <c r="E389" s="81" t="s">
        <v>47</v>
      </c>
      <c r="F389" s="81" t="s">
        <v>219</v>
      </c>
      <c r="G389" s="81"/>
      <c r="H389" s="137">
        <f>H390</f>
        <v>29433</v>
      </c>
      <c r="I389" s="79"/>
      <c r="J389" s="79">
        <f t="shared" si="41"/>
        <v>29433</v>
      </c>
    </row>
    <row r="390" spans="2:10" ht="12.75">
      <c r="B390" s="115" t="s">
        <v>206</v>
      </c>
      <c r="C390" s="85" t="s">
        <v>150</v>
      </c>
      <c r="D390" s="85" t="s">
        <v>149</v>
      </c>
      <c r="E390" s="85" t="s">
        <v>47</v>
      </c>
      <c r="F390" s="85" t="s">
        <v>219</v>
      </c>
      <c r="G390" s="85" t="s">
        <v>187</v>
      </c>
      <c r="H390" s="138">
        <v>29433</v>
      </c>
      <c r="I390" s="138"/>
      <c r="J390" s="172">
        <f t="shared" si="41"/>
        <v>29433</v>
      </c>
    </row>
    <row r="391" spans="2:10" ht="25.5">
      <c r="B391" s="114" t="s">
        <v>221</v>
      </c>
      <c r="C391" s="81" t="s">
        <v>150</v>
      </c>
      <c r="D391" s="81" t="s">
        <v>149</v>
      </c>
      <c r="E391" s="81" t="s">
        <v>47</v>
      </c>
      <c r="F391" s="81" t="s">
        <v>220</v>
      </c>
      <c r="G391" s="81"/>
      <c r="H391" s="137">
        <f>H392</f>
        <v>258.6</v>
      </c>
      <c r="I391" s="79">
        <f>I392</f>
        <v>1601.8</v>
      </c>
      <c r="J391" s="79">
        <f t="shared" si="41"/>
        <v>1860.4</v>
      </c>
    </row>
    <row r="392" spans="2:10" ht="12.75">
      <c r="B392" s="115" t="s">
        <v>206</v>
      </c>
      <c r="C392" s="85" t="s">
        <v>150</v>
      </c>
      <c r="D392" s="85" t="s">
        <v>149</v>
      </c>
      <c r="E392" s="85" t="s">
        <v>47</v>
      </c>
      <c r="F392" s="85" t="s">
        <v>220</v>
      </c>
      <c r="G392" s="85" t="s">
        <v>187</v>
      </c>
      <c r="H392" s="138">
        <v>258.6</v>
      </c>
      <c r="I392" s="172">
        <v>1601.8</v>
      </c>
      <c r="J392" s="172">
        <f t="shared" si="41"/>
        <v>1860.4</v>
      </c>
    </row>
    <row r="393" spans="2:10" ht="12.75">
      <c r="B393" s="117" t="s">
        <v>287</v>
      </c>
      <c r="C393" s="81" t="s">
        <v>150</v>
      </c>
      <c r="D393" s="85" t="s">
        <v>149</v>
      </c>
      <c r="E393" s="81" t="s">
        <v>47</v>
      </c>
      <c r="F393" s="81" t="s">
        <v>286</v>
      </c>
      <c r="G393" s="81"/>
      <c r="H393" s="139">
        <f>H394</f>
        <v>28</v>
      </c>
      <c r="I393" s="79"/>
      <c r="J393" s="79">
        <f t="shared" si="41"/>
        <v>28</v>
      </c>
    </row>
    <row r="394" spans="2:10" ht="12.75">
      <c r="B394" s="117" t="s">
        <v>289</v>
      </c>
      <c r="C394" s="81" t="s">
        <v>150</v>
      </c>
      <c r="D394" s="85" t="s">
        <v>149</v>
      </c>
      <c r="E394" s="81" t="s">
        <v>47</v>
      </c>
      <c r="F394" s="81" t="s">
        <v>288</v>
      </c>
      <c r="G394" s="81"/>
      <c r="H394" s="139">
        <f>H395</f>
        <v>28</v>
      </c>
      <c r="I394" s="79"/>
      <c r="J394" s="79">
        <f t="shared" si="41"/>
        <v>28</v>
      </c>
    </row>
    <row r="395" spans="2:10" ht="12.75">
      <c r="B395" s="117" t="s">
        <v>291</v>
      </c>
      <c r="C395" s="81" t="s">
        <v>150</v>
      </c>
      <c r="D395" s="85" t="s">
        <v>149</v>
      </c>
      <c r="E395" s="81" t="s">
        <v>47</v>
      </c>
      <c r="F395" s="81" t="s">
        <v>290</v>
      </c>
      <c r="G395" s="81"/>
      <c r="H395" s="139">
        <f>H396</f>
        <v>28</v>
      </c>
      <c r="I395" s="79"/>
      <c r="J395" s="79">
        <f t="shared" si="41"/>
        <v>28</v>
      </c>
    </row>
    <row r="396" spans="2:10" ht="12.75">
      <c r="B396" s="115" t="s">
        <v>206</v>
      </c>
      <c r="C396" s="85" t="s">
        <v>150</v>
      </c>
      <c r="D396" s="85" t="s">
        <v>149</v>
      </c>
      <c r="E396" s="85" t="s">
        <v>47</v>
      </c>
      <c r="F396" s="85" t="s">
        <v>290</v>
      </c>
      <c r="G396" s="85" t="s">
        <v>187</v>
      </c>
      <c r="H396" s="138">
        <v>28</v>
      </c>
      <c r="I396" s="172"/>
      <c r="J396" s="172">
        <f t="shared" si="41"/>
        <v>28</v>
      </c>
    </row>
    <row r="397" spans="2:10" ht="89.25">
      <c r="B397" s="114" t="s">
        <v>4</v>
      </c>
      <c r="C397" s="81" t="s">
        <v>150</v>
      </c>
      <c r="D397" s="81" t="s">
        <v>149</v>
      </c>
      <c r="E397" s="81" t="s">
        <v>51</v>
      </c>
      <c r="F397" s="81"/>
      <c r="G397" s="81"/>
      <c r="H397" s="137">
        <f>H398</f>
        <v>91084.5</v>
      </c>
      <c r="I397" s="137">
        <f>I398</f>
        <v>-91084.5</v>
      </c>
      <c r="J397" s="79">
        <f aca="true" t="shared" si="42" ref="J397:J403">H397+I397</f>
        <v>0</v>
      </c>
    </row>
    <row r="398" spans="2:10" ht="38.25">
      <c r="B398" s="114" t="s">
        <v>277</v>
      </c>
      <c r="C398" s="81" t="s">
        <v>150</v>
      </c>
      <c r="D398" s="81" t="s">
        <v>149</v>
      </c>
      <c r="E398" s="81" t="s">
        <v>51</v>
      </c>
      <c r="F398" s="81" t="s">
        <v>276</v>
      </c>
      <c r="G398" s="81"/>
      <c r="H398" s="137">
        <f>H399</f>
        <v>91084.5</v>
      </c>
      <c r="I398" s="137">
        <f>I399</f>
        <v>-91084.5</v>
      </c>
      <c r="J398" s="79">
        <f t="shared" si="42"/>
        <v>0</v>
      </c>
    </row>
    <row r="399" spans="2:10" ht="12.75">
      <c r="B399" s="114" t="s">
        <v>279</v>
      </c>
      <c r="C399" s="81" t="s">
        <v>150</v>
      </c>
      <c r="D399" s="81" t="s">
        <v>149</v>
      </c>
      <c r="E399" s="81" t="s">
        <v>51</v>
      </c>
      <c r="F399" s="81" t="s">
        <v>278</v>
      </c>
      <c r="G399" s="81"/>
      <c r="H399" s="137">
        <f>H400+H402</f>
        <v>91084.5</v>
      </c>
      <c r="I399" s="137">
        <f>I400+I402</f>
        <v>-91084.5</v>
      </c>
      <c r="J399" s="79">
        <f t="shared" si="42"/>
        <v>0</v>
      </c>
    </row>
    <row r="400" spans="2:10" ht="51">
      <c r="B400" s="114" t="s">
        <v>215</v>
      </c>
      <c r="C400" s="81" t="s">
        <v>150</v>
      </c>
      <c r="D400" s="81" t="s">
        <v>149</v>
      </c>
      <c r="E400" s="81" t="s">
        <v>51</v>
      </c>
      <c r="F400" s="81" t="s">
        <v>219</v>
      </c>
      <c r="G400" s="81"/>
      <c r="H400" s="137">
        <f>H401</f>
        <v>90039.5</v>
      </c>
      <c r="I400" s="79">
        <f>I401</f>
        <v>-90039.5</v>
      </c>
      <c r="J400" s="79">
        <f t="shared" si="42"/>
        <v>0</v>
      </c>
    </row>
    <row r="401" spans="2:10" ht="12.75">
      <c r="B401" s="115" t="s">
        <v>207</v>
      </c>
      <c r="C401" s="85" t="s">
        <v>150</v>
      </c>
      <c r="D401" s="85" t="s">
        <v>149</v>
      </c>
      <c r="E401" s="85" t="s">
        <v>51</v>
      </c>
      <c r="F401" s="85" t="s">
        <v>219</v>
      </c>
      <c r="G401" s="85" t="s">
        <v>188</v>
      </c>
      <c r="H401" s="138">
        <v>90039.5</v>
      </c>
      <c r="I401" s="172">
        <v>-90039.5</v>
      </c>
      <c r="J401" s="172">
        <f t="shared" si="42"/>
        <v>0</v>
      </c>
    </row>
    <row r="402" spans="2:10" ht="25.5">
      <c r="B402" s="114" t="s">
        <v>221</v>
      </c>
      <c r="C402" s="81" t="s">
        <v>150</v>
      </c>
      <c r="D402" s="81" t="s">
        <v>149</v>
      </c>
      <c r="E402" s="81" t="s">
        <v>51</v>
      </c>
      <c r="F402" s="81" t="s">
        <v>220</v>
      </c>
      <c r="G402" s="81"/>
      <c r="H402" s="137">
        <f>H403</f>
        <v>1045</v>
      </c>
      <c r="I402" s="79">
        <f>I403</f>
        <v>-1045</v>
      </c>
      <c r="J402" s="79">
        <f t="shared" si="42"/>
        <v>0</v>
      </c>
    </row>
    <row r="403" spans="2:10" ht="12.75">
      <c r="B403" s="115" t="s">
        <v>207</v>
      </c>
      <c r="C403" s="85" t="s">
        <v>150</v>
      </c>
      <c r="D403" s="85" t="s">
        <v>149</v>
      </c>
      <c r="E403" s="85" t="s">
        <v>51</v>
      </c>
      <c r="F403" s="85" t="s">
        <v>220</v>
      </c>
      <c r="G403" s="85" t="s">
        <v>188</v>
      </c>
      <c r="H403" s="138">
        <v>1045</v>
      </c>
      <c r="I403" s="172">
        <v>-1045</v>
      </c>
      <c r="J403" s="172">
        <f t="shared" si="42"/>
        <v>0</v>
      </c>
    </row>
    <row r="404" spans="2:10" ht="89.25">
      <c r="B404" s="123" t="s">
        <v>5</v>
      </c>
      <c r="C404" s="81" t="s">
        <v>150</v>
      </c>
      <c r="D404" s="81" t="s">
        <v>149</v>
      </c>
      <c r="E404" s="81" t="s">
        <v>116</v>
      </c>
      <c r="F404" s="81"/>
      <c r="G404" s="81"/>
      <c r="H404" s="139">
        <f>H409+H405</f>
        <v>6295.8</v>
      </c>
      <c r="I404" s="79"/>
      <c r="J404" s="79"/>
    </row>
    <row r="405" spans="2:10" ht="38.25">
      <c r="B405" s="114" t="s">
        <v>280</v>
      </c>
      <c r="C405" s="81" t="s">
        <v>150</v>
      </c>
      <c r="D405" s="81" t="s">
        <v>149</v>
      </c>
      <c r="E405" s="81" t="s">
        <v>116</v>
      </c>
      <c r="F405" s="81" t="s">
        <v>261</v>
      </c>
      <c r="G405" s="81"/>
      <c r="H405" s="139">
        <f>H406</f>
        <v>312.5</v>
      </c>
      <c r="I405" s="79"/>
      <c r="J405" s="79"/>
    </row>
    <row r="406" spans="2:10" ht="25.5">
      <c r="B406" s="114" t="s">
        <v>282</v>
      </c>
      <c r="C406" s="81" t="s">
        <v>150</v>
      </c>
      <c r="D406" s="81" t="s">
        <v>149</v>
      </c>
      <c r="E406" s="81" t="s">
        <v>116</v>
      </c>
      <c r="F406" s="81" t="s">
        <v>281</v>
      </c>
      <c r="G406" s="81"/>
      <c r="H406" s="139">
        <f>H407</f>
        <v>312.5</v>
      </c>
      <c r="I406" s="79"/>
      <c r="J406" s="79"/>
    </row>
    <row r="407" spans="2:10" ht="25.5">
      <c r="B407" s="114" t="s">
        <v>268</v>
      </c>
      <c r="C407" s="81" t="s">
        <v>150</v>
      </c>
      <c r="D407" s="81" t="s">
        <v>149</v>
      </c>
      <c r="E407" s="81" t="s">
        <v>116</v>
      </c>
      <c r="F407" s="81" t="s">
        <v>283</v>
      </c>
      <c r="G407" s="81"/>
      <c r="H407" s="139">
        <f>H408</f>
        <v>312.5</v>
      </c>
      <c r="I407" s="79"/>
      <c r="J407" s="79"/>
    </row>
    <row r="408" spans="2:10" ht="12.75">
      <c r="B408" s="115" t="s">
        <v>207</v>
      </c>
      <c r="C408" s="85" t="s">
        <v>150</v>
      </c>
      <c r="D408" s="85" t="s">
        <v>149</v>
      </c>
      <c r="E408" s="85" t="s">
        <v>116</v>
      </c>
      <c r="F408" s="85" t="s">
        <v>283</v>
      </c>
      <c r="G408" s="85" t="s">
        <v>188</v>
      </c>
      <c r="H408" s="138">
        <v>312.5</v>
      </c>
      <c r="I408" s="79"/>
      <c r="J408" s="79"/>
    </row>
    <row r="409" spans="2:10" ht="38.25">
      <c r="B409" s="114" t="s">
        <v>277</v>
      </c>
      <c r="C409" s="81" t="s">
        <v>150</v>
      </c>
      <c r="D409" s="81" t="s">
        <v>149</v>
      </c>
      <c r="E409" s="81" t="s">
        <v>116</v>
      </c>
      <c r="F409" s="81" t="s">
        <v>276</v>
      </c>
      <c r="G409" s="81"/>
      <c r="H409" s="139">
        <f>H410</f>
        <v>5983.3</v>
      </c>
      <c r="I409" s="79"/>
      <c r="J409" s="79"/>
    </row>
    <row r="410" spans="2:10" ht="12.75">
      <c r="B410" s="114" t="s">
        <v>279</v>
      </c>
      <c r="C410" s="81" t="s">
        <v>150</v>
      </c>
      <c r="D410" s="81" t="s">
        <v>149</v>
      </c>
      <c r="E410" s="81" t="s">
        <v>116</v>
      </c>
      <c r="F410" s="81" t="s">
        <v>278</v>
      </c>
      <c r="G410" s="81"/>
      <c r="H410" s="139">
        <f>H411</f>
        <v>5983.3</v>
      </c>
      <c r="I410" s="79"/>
      <c r="J410" s="79"/>
    </row>
    <row r="411" spans="2:10" ht="51">
      <c r="B411" s="114" t="s">
        <v>215</v>
      </c>
      <c r="C411" s="81" t="s">
        <v>150</v>
      </c>
      <c r="D411" s="81" t="s">
        <v>149</v>
      </c>
      <c r="E411" s="81" t="s">
        <v>116</v>
      </c>
      <c r="F411" s="81" t="s">
        <v>219</v>
      </c>
      <c r="G411" s="81"/>
      <c r="H411" s="139">
        <f>H412</f>
        <v>5983.3</v>
      </c>
      <c r="I411" s="79"/>
      <c r="J411" s="79"/>
    </row>
    <row r="412" spans="2:10" ht="12.75">
      <c r="B412" s="115" t="s">
        <v>207</v>
      </c>
      <c r="C412" s="85" t="s">
        <v>150</v>
      </c>
      <c r="D412" s="85" t="s">
        <v>149</v>
      </c>
      <c r="E412" s="85" t="s">
        <v>116</v>
      </c>
      <c r="F412" s="85" t="s">
        <v>219</v>
      </c>
      <c r="G412" s="85" t="s">
        <v>188</v>
      </c>
      <c r="H412" s="138">
        <v>5983.3</v>
      </c>
      <c r="I412" s="79"/>
      <c r="J412" s="79"/>
    </row>
    <row r="413" spans="2:10" ht="89.25">
      <c r="B413" s="114" t="s">
        <v>4</v>
      </c>
      <c r="C413" s="81" t="s">
        <v>150</v>
      </c>
      <c r="D413" s="81" t="s">
        <v>149</v>
      </c>
      <c r="E413" s="81" t="s">
        <v>360</v>
      </c>
      <c r="F413" s="85"/>
      <c r="G413" s="85"/>
      <c r="H413" s="138"/>
      <c r="I413" s="79">
        <f>I414</f>
        <v>91084.5</v>
      </c>
      <c r="J413" s="79">
        <f aca="true" t="shared" si="43" ref="J413:J420">H413+I413</f>
        <v>91084.5</v>
      </c>
    </row>
    <row r="414" spans="2:10" ht="38.25">
      <c r="B414" s="114" t="s">
        <v>277</v>
      </c>
      <c r="C414" s="81" t="s">
        <v>150</v>
      </c>
      <c r="D414" s="81" t="s">
        <v>149</v>
      </c>
      <c r="E414" s="81" t="s">
        <v>360</v>
      </c>
      <c r="F414" s="85" t="s">
        <v>276</v>
      </c>
      <c r="G414" s="85"/>
      <c r="H414" s="138"/>
      <c r="I414" s="79">
        <f>I415+I418</f>
        <v>91084.5</v>
      </c>
      <c r="J414" s="79">
        <f t="shared" si="43"/>
        <v>91084.5</v>
      </c>
    </row>
    <row r="415" spans="2:10" ht="12.75">
      <c r="B415" s="114" t="s">
        <v>279</v>
      </c>
      <c r="C415" s="81" t="s">
        <v>150</v>
      </c>
      <c r="D415" s="81" t="s">
        <v>149</v>
      </c>
      <c r="E415" s="81" t="s">
        <v>360</v>
      </c>
      <c r="F415" s="85" t="s">
        <v>278</v>
      </c>
      <c r="G415" s="85"/>
      <c r="H415" s="138"/>
      <c r="I415" s="79">
        <f>I416</f>
        <v>89424.2</v>
      </c>
      <c r="J415" s="79">
        <f t="shared" si="43"/>
        <v>89424.2</v>
      </c>
    </row>
    <row r="416" spans="2:10" ht="51">
      <c r="B416" s="114" t="s">
        <v>215</v>
      </c>
      <c r="C416" s="81" t="s">
        <v>150</v>
      </c>
      <c r="D416" s="81" t="s">
        <v>149</v>
      </c>
      <c r="E416" s="81" t="s">
        <v>360</v>
      </c>
      <c r="F416" s="85" t="s">
        <v>219</v>
      </c>
      <c r="G416" s="85"/>
      <c r="H416" s="138"/>
      <c r="I416" s="79">
        <f>I417</f>
        <v>89424.2</v>
      </c>
      <c r="J416" s="79">
        <f t="shared" si="43"/>
        <v>89424.2</v>
      </c>
    </row>
    <row r="417" spans="2:10" ht="12.75">
      <c r="B417" s="115" t="s">
        <v>207</v>
      </c>
      <c r="C417" s="85" t="s">
        <v>150</v>
      </c>
      <c r="D417" s="85" t="s">
        <v>149</v>
      </c>
      <c r="E417" s="85" t="s">
        <v>360</v>
      </c>
      <c r="F417" s="85" t="s">
        <v>219</v>
      </c>
      <c r="G417" s="85" t="s">
        <v>188</v>
      </c>
      <c r="H417" s="138"/>
      <c r="I417" s="172">
        <v>89424.2</v>
      </c>
      <c r="J417" s="172">
        <f t="shared" si="43"/>
        <v>89424.2</v>
      </c>
    </row>
    <row r="418" spans="2:10" ht="25.5">
      <c r="B418" s="114" t="s">
        <v>221</v>
      </c>
      <c r="C418" s="81" t="s">
        <v>150</v>
      </c>
      <c r="D418" s="81" t="s">
        <v>149</v>
      </c>
      <c r="E418" s="81" t="s">
        <v>360</v>
      </c>
      <c r="F418" s="85" t="s">
        <v>220</v>
      </c>
      <c r="G418" s="85"/>
      <c r="H418" s="138"/>
      <c r="I418" s="79">
        <f>I419</f>
        <v>1660.3</v>
      </c>
      <c r="J418" s="79">
        <f t="shared" si="43"/>
        <v>1660.3</v>
      </c>
    </row>
    <row r="419" spans="2:10" ht="12.75">
      <c r="B419" s="115" t="s">
        <v>207</v>
      </c>
      <c r="C419" s="85" t="s">
        <v>150</v>
      </c>
      <c r="D419" s="85" t="s">
        <v>149</v>
      </c>
      <c r="E419" s="85" t="s">
        <v>360</v>
      </c>
      <c r="F419" s="85" t="s">
        <v>220</v>
      </c>
      <c r="G419" s="85" t="s">
        <v>188</v>
      </c>
      <c r="H419" s="138"/>
      <c r="I419" s="172">
        <v>1660.3</v>
      </c>
      <c r="J419" s="172">
        <f t="shared" si="43"/>
        <v>1660.3</v>
      </c>
    </row>
    <row r="420" spans="2:10" ht="38.25">
      <c r="B420" s="117" t="s">
        <v>6</v>
      </c>
      <c r="C420" s="81" t="s">
        <v>150</v>
      </c>
      <c r="D420" s="81" t="s">
        <v>149</v>
      </c>
      <c r="E420" s="81" t="s">
        <v>344</v>
      </c>
      <c r="F420" s="81"/>
      <c r="G420" s="81"/>
      <c r="H420" s="139">
        <f>H421</f>
        <v>2551</v>
      </c>
      <c r="I420" s="139">
        <f>I421+I426</f>
        <v>0</v>
      </c>
      <c r="J420" s="79">
        <f t="shared" si="43"/>
        <v>2551</v>
      </c>
    </row>
    <row r="421" spans="2:10" ht="89.25">
      <c r="B421" s="86" t="s">
        <v>7</v>
      </c>
      <c r="C421" s="81" t="s">
        <v>150</v>
      </c>
      <c r="D421" s="81" t="s">
        <v>149</v>
      </c>
      <c r="E421" s="81" t="s">
        <v>337</v>
      </c>
      <c r="F421" s="81"/>
      <c r="G421" s="81"/>
      <c r="H421" s="139">
        <f>H422+H426</f>
        <v>2551</v>
      </c>
      <c r="I421" s="79"/>
      <c r="J421" s="79">
        <f aca="true" t="shared" si="44" ref="J421:J443">H421+I421</f>
        <v>2551</v>
      </c>
    </row>
    <row r="422" spans="2:10" ht="25.5">
      <c r="B422" s="114" t="s">
        <v>264</v>
      </c>
      <c r="C422" s="81" t="s">
        <v>150</v>
      </c>
      <c r="D422" s="81" t="s">
        <v>149</v>
      </c>
      <c r="E422" s="81" t="s">
        <v>337</v>
      </c>
      <c r="F422" s="81" t="s">
        <v>265</v>
      </c>
      <c r="G422" s="81"/>
      <c r="H422" s="137">
        <f>H424</f>
        <v>151</v>
      </c>
      <c r="I422" s="79"/>
      <c r="J422" s="79">
        <f t="shared" si="44"/>
        <v>151</v>
      </c>
    </row>
    <row r="423" spans="2:10" ht="25.5">
      <c r="B423" s="117" t="s">
        <v>273</v>
      </c>
      <c r="C423" s="81" t="s">
        <v>150</v>
      </c>
      <c r="D423" s="81" t="s">
        <v>149</v>
      </c>
      <c r="E423" s="81" t="s">
        <v>337</v>
      </c>
      <c r="F423" s="81" t="s">
        <v>272</v>
      </c>
      <c r="G423" s="81"/>
      <c r="H423" s="137">
        <f>H424</f>
        <v>151</v>
      </c>
      <c r="I423" s="79"/>
      <c r="J423" s="79">
        <f t="shared" si="44"/>
        <v>151</v>
      </c>
    </row>
    <row r="424" spans="2:10" ht="25.5">
      <c r="B424" s="114" t="s">
        <v>275</v>
      </c>
      <c r="C424" s="81" t="s">
        <v>150</v>
      </c>
      <c r="D424" s="81" t="s">
        <v>149</v>
      </c>
      <c r="E424" s="81" t="s">
        <v>337</v>
      </c>
      <c r="F424" s="81" t="s">
        <v>274</v>
      </c>
      <c r="G424" s="81"/>
      <c r="H424" s="137">
        <f>H425</f>
        <v>151</v>
      </c>
      <c r="I424" s="79"/>
      <c r="J424" s="79">
        <f t="shared" si="44"/>
        <v>151</v>
      </c>
    </row>
    <row r="425" spans="2:10" ht="12.75">
      <c r="B425" s="119" t="s">
        <v>206</v>
      </c>
      <c r="C425" s="85" t="s">
        <v>150</v>
      </c>
      <c r="D425" s="81" t="s">
        <v>149</v>
      </c>
      <c r="E425" s="85" t="s">
        <v>337</v>
      </c>
      <c r="F425" s="85" t="s">
        <v>274</v>
      </c>
      <c r="G425" s="85" t="s">
        <v>187</v>
      </c>
      <c r="H425" s="140">
        <v>151</v>
      </c>
      <c r="I425" s="79"/>
      <c r="J425" s="172">
        <f t="shared" si="44"/>
        <v>151</v>
      </c>
    </row>
    <row r="426" spans="2:10" ht="38.25">
      <c r="B426" s="114" t="s">
        <v>277</v>
      </c>
      <c r="C426" s="81" t="s">
        <v>150</v>
      </c>
      <c r="D426" s="81" t="s">
        <v>149</v>
      </c>
      <c r="E426" s="81" t="s">
        <v>337</v>
      </c>
      <c r="F426" s="81" t="s">
        <v>276</v>
      </c>
      <c r="G426" s="81"/>
      <c r="H426" s="139">
        <f>H427</f>
        <v>2400</v>
      </c>
      <c r="I426" s="79"/>
      <c r="J426" s="79">
        <f t="shared" si="44"/>
        <v>2400</v>
      </c>
    </row>
    <row r="427" spans="2:10" ht="12.75">
      <c r="B427" s="114" t="s">
        <v>279</v>
      </c>
      <c r="C427" s="81" t="s">
        <v>150</v>
      </c>
      <c r="D427" s="81" t="s">
        <v>149</v>
      </c>
      <c r="E427" s="81" t="s">
        <v>337</v>
      </c>
      <c r="F427" s="81" t="s">
        <v>278</v>
      </c>
      <c r="G427" s="81"/>
      <c r="H427" s="139">
        <f>H428</f>
        <v>2400</v>
      </c>
      <c r="I427" s="79"/>
      <c r="J427" s="79">
        <f t="shared" si="44"/>
        <v>2400</v>
      </c>
    </row>
    <row r="428" spans="2:10" ht="51">
      <c r="B428" s="114" t="s">
        <v>215</v>
      </c>
      <c r="C428" s="81" t="s">
        <v>150</v>
      </c>
      <c r="D428" s="81" t="s">
        <v>149</v>
      </c>
      <c r="E428" s="81" t="s">
        <v>337</v>
      </c>
      <c r="F428" s="81" t="s">
        <v>219</v>
      </c>
      <c r="G428" s="81"/>
      <c r="H428" s="139">
        <f>H429</f>
        <v>2400</v>
      </c>
      <c r="I428" s="79"/>
      <c r="J428" s="79">
        <f t="shared" si="44"/>
        <v>2400</v>
      </c>
    </row>
    <row r="429" spans="2:10" ht="12.75">
      <c r="B429" s="115" t="s">
        <v>206</v>
      </c>
      <c r="C429" s="85" t="s">
        <v>150</v>
      </c>
      <c r="D429" s="81" t="s">
        <v>149</v>
      </c>
      <c r="E429" s="85" t="s">
        <v>337</v>
      </c>
      <c r="F429" s="85" t="s">
        <v>219</v>
      </c>
      <c r="G429" s="85" t="s">
        <v>187</v>
      </c>
      <c r="H429" s="138">
        <v>2400</v>
      </c>
      <c r="I429" s="79"/>
      <c r="J429" s="172">
        <f t="shared" si="44"/>
        <v>2400</v>
      </c>
    </row>
    <row r="430" spans="2:10" ht="38.25">
      <c r="B430" s="117" t="s">
        <v>8</v>
      </c>
      <c r="C430" s="81" t="s">
        <v>150</v>
      </c>
      <c r="D430" s="81" t="s">
        <v>149</v>
      </c>
      <c r="E430" s="81" t="s">
        <v>115</v>
      </c>
      <c r="F430" s="81"/>
      <c r="G430" s="81"/>
      <c r="H430" s="139">
        <f>H431</f>
        <v>16704.7</v>
      </c>
      <c r="I430" s="79"/>
      <c r="J430" s="79">
        <f t="shared" si="44"/>
        <v>16704.7</v>
      </c>
    </row>
    <row r="431" spans="2:10" ht="89.25">
      <c r="B431" s="114" t="s">
        <v>16</v>
      </c>
      <c r="C431" s="81" t="s">
        <v>150</v>
      </c>
      <c r="D431" s="81" t="s">
        <v>149</v>
      </c>
      <c r="E431" s="81" t="s">
        <v>114</v>
      </c>
      <c r="F431" s="81"/>
      <c r="G431" s="81"/>
      <c r="H431" s="137">
        <f>H432</f>
        <v>16704.7</v>
      </c>
      <c r="I431" s="79"/>
      <c r="J431" s="79">
        <f t="shared" si="44"/>
        <v>16704.7</v>
      </c>
    </row>
    <row r="432" spans="2:10" ht="38.25">
      <c r="B432" s="114" t="s">
        <v>277</v>
      </c>
      <c r="C432" s="81" t="s">
        <v>150</v>
      </c>
      <c r="D432" s="81" t="s">
        <v>149</v>
      </c>
      <c r="E432" s="81" t="s">
        <v>114</v>
      </c>
      <c r="F432" s="81" t="s">
        <v>276</v>
      </c>
      <c r="G432" s="81"/>
      <c r="H432" s="137">
        <f>H433</f>
        <v>16704.7</v>
      </c>
      <c r="I432" s="79"/>
      <c r="J432" s="79">
        <f t="shared" si="44"/>
        <v>16704.7</v>
      </c>
    </row>
    <row r="433" spans="2:10" ht="12.75">
      <c r="B433" s="114" t="s">
        <v>279</v>
      </c>
      <c r="C433" s="81" t="s">
        <v>150</v>
      </c>
      <c r="D433" s="81" t="s">
        <v>149</v>
      </c>
      <c r="E433" s="81" t="s">
        <v>114</v>
      </c>
      <c r="F433" s="81" t="s">
        <v>278</v>
      </c>
      <c r="G433" s="81"/>
      <c r="H433" s="137">
        <f>H434+H436</f>
        <v>16704.7</v>
      </c>
      <c r="I433" s="79"/>
      <c r="J433" s="79">
        <f t="shared" si="44"/>
        <v>16704.7</v>
      </c>
    </row>
    <row r="434" spans="2:10" ht="51">
      <c r="B434" s="114" t="s">
        <v>215</v>
      </c>
      <c r="C434" s="81" t="s">
        <v>150</v>
      </c>
      <c r="D434" s="81" t="s">
        <v>149</v>
      </c>
      <c r="E434" s="81" t="s">
        <v>114</v>
      </c>
      <c r="F434" s="81" t="s">
        <v>219</v>
      </c>
      <c r="G434" s="81"/>
      <c r="H434" s="137">
        <f>H435</f>
        <v>16639.2</v>
      </c>
      <c r="I434" s="79"/>
      <c r="J434" s="79">
        <f t="shared" si="44"/>
        <v>16639.2</v>
      </c>
    </row>
    <row r="435" spans="2:10" ht="12.75">
      <c r="B435" s="115" t="s">
        <v>206</v>
      </c>
      <c r="C435" s="85" t="s">
        <v>150</v>
      </c>
      <c r="D435" s="85" t="s">
        <v>149</v>
      </c>
      <c r="E435" s="85" t="s">
        <v>114</v>
      </c>
      <c r="F435" s="85" t="s">
        <v>219</v>
      </c>
      <c r="G435" s="85" t="s">
        <v>187</v>
      </c>
      <c r="H435" s="138">
        <v>16639.2</v>
      </c>
      <c r="I435" s="79"/>
      <c r="J435" s="172">
        <f t="shared" si="44"/>
        <v>16639.2</v>
      </c>
    </row>
    <row r="436" spans="2:10" ht="25.5">
      <c r="B436" s="114" t="s">
        <v>221</v>
      </c>
      <c r="C436" s="81" t="s">
        <v>150</v>
      </c>
      <c r="D436" s="81" t="s">
        <v>149</v>
      </c>
      <c r="E436" s="81" t="s">
        <v>114</v>
      </c>
      <c r="F436" s="81" t="s">
        <v>220</v>
      </c>
      <c r="G436" s="81"/>
      <c r="H436" s="137">
        <f>H437</f>
        <v>65.5</v>
      </c>
      <c r="I436" s="79"/>
      <c r="J436" s="79">
        <f t="shared" si="44"/>
        <v>65.5</v>
      </c>
    </row>
    <row r="437" spans="2:10" ht="12.75">
      <c r="B437" s="115" t="s">
        <v>206</v>
      </c>
      <c r="C437" s="85" t="s">
        <v>150</v>
      </c>
      <c r="D437" s="85" t="s">
        <v>149</v>
      </c>
      <c r="E437" s="85" t="s">
        <v>114</v>
      </c>
      <c r="F437" s="85" t="s">
        <v>220</v>
      </c>
      <c r="G437" s="85" t="s">
        <v>187</v>
      </c>
      <c r="H437" s="138">
        <v>65.5</v>
      </c>
      <c r="I437" s="79"/>
      <c r="J437" s="172">
        <f t="shared" si="44"/>
        <v>65.5</v>
      </c>
    </row>
    <row r="438" spans="2:10" ht="76.5">
      <c r="B438" s="117" t="s">
        <v>17</v>
      </c>
      <c r="C438" s="81" t="s">
        <v>150</v>
      </c>
      <c r="D438" s="81" t="s">
        <v>149</v>
      </c>
      <c r="E438" s="81" t="s">
        <v>119</v>
      </c>
      <c r="F438" s="81"/>
      <c r="G438" s="81"/>
      <c r="H438" s="139">
        <f>H439+H448</f>
        <v>20897.699999999997</v>
      </c>
      <c r="I438" s="139">
        <f>I439+I448</f>
        <v>202.2</v>
      </c>
      <c r="J438" s="79">
        <f t="shared" si="44"/>
        <v>21099.899999999998</v>
      </c>
    </row>
    <row r="439" spans="2:10" ht="114.75">
      <c r="B439" s="86" t="s">
        <v>18</v>
      </c>
      <c r="C439" s="81" t="s">
        <v>150</v>
      </c>
      <c r="D439" s="81" t="s">
        <v>149</v>
      </c>
      <c r="E439" s="81" t="s">
        <v>120</v>
      </c>
      <c r="F439" s="81"/>
      <c r="G439" s="81"/>
      <c r="H439" s="139">
        <f>H444+H440</f>
        <v>13367.699999999999</v>
      </c>
      <c r="I439" s="139">
        <f>I444+I440</f>
        <v>202.2</v>
      </c>
      <c r="J439" s="79">
        <f t="shared" si="44"/>
        <v>13569.9</v>
      </c>
    </row>
    <row r="440" spans="2:10" ht="25.5">
      <c r="B440" s="114" t="s">
        <v>264</v>
      </c>
      <c r="C440" s="81" t="s">
        <v>150</v>
      </c>
      <c r="D440" s="81" t="s">
        <v>149</v>
      </c>
      <c r="E440" s="81" t="s">
        <v>120</v>
      </c>
      <c r="F440" s="81" t="s">
        <v>265</v>
      </c>
      <c r="G440" s="81"/>
      <c r="H440" s="139">
        <f>H443</f>
        <v>358.3</v>
      </c>
      <c r="I440" s="79"/>
      <c r="J440" s="79">
        <f t="shared" si="44"/>
        <v>358.3</v>
      </c>
    </row>
    <row r="441" spans="2:10" ht="25.5">
      <c r="B441" s="117" t="s">
        <v>273</v>
      </c>
      <c r="C441" s="81" t="s">
        <v>150</v>
      </c>
      <c r="D441" s="81" t="s">
        <v>149</v>
      </c>
      <c r="E441" s="81" t="s">
        <v>120</v>
      </c>
      <c r="F441" s="81" t="s">
        <v>272</v>
      </c>
      <c r="G441" s="81"/>
      <c r="H441" s="139">
        <f>H442</f>
        <v>358.3</v>
      </c>
      <c r="I441" s="79"/>
      <c r="J441" s="79">
        <f t="shared" si="44"/>
        <v>358.3</v>
      </c>
    </row>
    <row r="442" spans="2:10" ht="25.5">
      <c r="B442" s="114" t="s">
        <v>275</v>
      </c>
      <c r="C442" s="81" t="s">
        <v>150</v>
      </c>
      <c r="D442" s="81" t="s">
        <v>149</v>
      </c>
      <c r="E442" s="81" t="s">
        <v>120</v>
      </c>
      <c r="F442" s="81" t="s">
        <v>274</v>
      </c>
      <c r="G442" s="81"/>
      <c r="H442" s="139">
        <f>H443</f>
        <v>358.3</v>
      </c>
      <c r="I442" s="79"/>
      <c r="J442" s="79">
        <f t="shared" si="44"/>
        <v>358.3</v>
      </c>
    </row>
    <row r="443" spans="2:10" ht="12.75">
      <c r="B443" s="115" t="s">
        <v>207</v>
      </c>
      <c r="C443" s="85" t="s">
        <v>150</v>
      </c>
      <c r="D443" s="85" t="s">
        <v>149</v>
      </c>
      <c r="E443" s="85" t="s">
        <v>120</v>
      </c>
      <c r="F443" s="85" t="s">
        <v>274</v>
      </c>
      <c r="G443" s="85" t="s">
        <v>188</v>
      </c>
      <c r="H443" s="138">
        <v>358.3</v>
      </c>
      <c r="I443" s="79"/>
      <c r="J443" s="79">
        <f t="shared" si="44"/>
        <v>358.3</v>
      </c>
    </row>
    <row r="444" spans="2:10" ht="38.25">
      <c r="B444" s="114" t="s">
        <v>277</v>
      </c>
      <c r="C444" s="81" t="s">
        <v>150</v>
      </c>
      <c r="D444" s="81" t="s">
        <v>149</v>
      </c>
      <c r="E444" s="81" t="s">
        <v>120</v>
      </c>
      <c r="F444" s="81" t="s">
        <v>276</v>
      </c>
      <c r="G444" s="81"/>
      <c r="H444" s="139">
        <f aca="true" t="shared" si="45" ref="H444:I446">H445</f>
        <v>13009.4</v>
      </c>
      <c r="I444" s="79">
        <f t="shared" si="45"/>
        <v>202.2</v>
      </c>
      <c r="J444" s="79">
        <f>H444+I444</f>
        <v>13211.6</v>
      </c>
    </row>
    <row r="445" spans="2:10" ht="12.75">
      <c r="B445" s="114" t="s">
        <v>279</v>
      </c>
      <c r="C445" s="81" t="s">
        <v>150</v>
      </c>
      <c r="D445" s="81" t="s">
        <v>149</v>
      </c>
      <c r="E445" s="81" t="s">
        <v>120</v>
      </c>
      <c r="F445" s="81" t="s">
        <v>278</v>
      </c>
      <c r="G445" s="81"/>
      <c r="H445" s="139">
        <f t="shared" si="45"/>
        <v>13009.4</v>
      </c>
      <c r="I445" s="79">
        <f t="shared" si="45"/>
        <v>202.2</v>
      </c>
      <c r="J445" s="79">
        <f aca="true" t="shared" si="46" ref="J445:J474">H445+I445</f>
        <v>13211.6</v>
      </c>
    </row>
    <row r="446" spans="2:10" ht="51">
      <c r="B446" s="114" t="s">
        <v>215</v>
      </c>
      <c r="C446" s="81" t="s">
        <v>150</v>
      </c>
      <c r="D446" s="81" t="s">
        <v>149</v>
      </c>
      <c r="E446" s="81" t="s">
        <v>120</v>
      </c>
      <c r="F446" s="81" t="s">
        <v>219</v>
      </c>
      <c r="G446" s="81"/>
      <c r="H446" s="139">
        <f t="shared" si="45"/>
        <v>13009.4</v>
      </c>
      <c r="I446" s="79">
        <f t="shared" si="45"/>
        <v>202.2</v>
      </c>
      <c r="J446" s="79">
        <f t="shared" si="46"/>
        <v>13211.6</v>
      </c>
    </row>
    <row r="447" spans="2:10" ht="12.75">
      <c r="B447" s="115" t="s">
        <v>207</v>
      </c>
      <c r="C447" s="85" t="s">
        <v>150</v>
      </c>
      <c r="D447" s="85" t="s">
        <v>149</v>
      </c>
      <c r="E447" s="85" t="s">
        <v>120</v>
      </c>
      <c r="F447" s="85" t="s">
        <v>219</v>
      </c>
      <c r="G447" s="85" t="s">
        <v>188</v>
      </c>
      <c r="H447" s="138">
        <v>13009.4</v>
      </c>
      <c r="I447" s="172">
        <v>202.2</v>
      </c>
      <c r="J447" s="172">
        <f t="shared" si="46"/>
        <v>13211.6</v>
      </c>
    </row>
    <row r="448" spans="2:10" ht="127.5">
      <c r="B448" s="86" t="s">
        <v>19</v>
      </c>
      <c r="C448" s="81" t="s">
        <v>150</v>
      </c>
      <c r="D448" s="81" t="s">
        <v>149</v>
      </c>
      <c r="E448" s="81" t="s">
        <v>118</v>
      </c>
      <c r="F448" s="81"/>
      <c r="G448" s="81"/>
      <c r="H448" s="139">
        <f>H453+H449</f>
        <v>7530</v>
      </c>
      <c r="I448" s="79"/>
      <c r="J448" s="79">
        <f t="shared" si="46"/>
        <v>7530</v>
      </c>
    </row>
    <row r="449" spans="2:10" ht="25.5">
      <c r="B449" s="114" t="s">
        <v>264</v>
      </c>
      <c r="C449" s="81" t="s">
        <v>150</v>
      </c>
      <c r="D449" s="81" t="s">
        <v>149</v>
      </c>
      <c r="E449" s="81" t="s">
        <v>118</v>
      </c>
      <c r="F449" s="81" t="s">
        <v>265</v>
      </c>
      <c r="G449" s="81"/>
      <c r="H449" s="139">
        <f>H452</f>
        <v>300</v>
      </c>
      <c r="I449" s="79"/>
      <c r="J449" s="79">
        <f t="shared" si="46"/>
        <v>300</v>
      </c>
    </row>
    <row r="450" spans="2:10" ht="25.5">
      <c r="B450" s="117" t="s">
        <v>273</v>
      </c>
      <c r="C450" s="81" t="s">
        <v>150</v>
      </c>
      <c r="D450" s="81" t="s">
        <v>149</v>
      </c>
      <c r="E450" s="81" t="s">
        <v>118</v>
      </c>
      <c r="F450" s="81" t="s">
        <v>272</v>
      </c>
      <c r="G450" s="81"/>
      <c r="H450" s="139">
        <f>H451</f>
        <v>300</v>
      </c>
      <c r="I450" s="79"/>
      <c r="J450" s="79">
        <f t="shared" si="46"/>
        <v>300</v>
      </c>
    </row>
    <row r="451" spans="2:10" ht="25.5">
      <c r="B451" s="114" t="s">
        <v>275</v>
      </c>
      <c r="C451" s="81" t="s">
        <v>150</v>
      </c>
      <c r="D451" s="81" t="s">
        <v>149</v>
      </c>
      <c r="E451" s="81" t="s">
        <v>118</v>
      </c>
      <c r="F451" s="81" t="s">
        <v>274</v>
      </c>
      <c r="G451" s="81"/>
      <c r="H451" s="139">
        <f>H452</f>
        <v>300</v>
      </c>
      <c r="I451" s="79"/>
      <c r="J451" s="79">
        <f t="shared" si="46"/>
        <v>300</v>
      </c>
    </row>
    <row r="452" spans="2:10" ht="12.75">
      <c r="B452" s="115" t="s">
        <v>206</v>
      </c>
      <c r="C452" s="85" t="s">
        <v>150</v>
      </c>
      <c r="D452" s="85" t="s">
        <v>149</v>
      </c>
      <c r="E452" s="85" t="s">
        <v>118</v>
      </c>
      <c r="F452" s="85" t="s">
        <v>274</v>
      </c>
      <c r="G452" s="85" t="s">
        <v>187</v>
      </c>
      <c r="H452" s="138">
        <v>300</v>
      </c>
      <c r="I452" s="172"/>
      <c r="J452" s="172">
        <f t="shared" si="46"/>
        <v>300</v>
      </c>
    </row>
    <row r="453" spans="2:10" ht="38.25">
      <c r="B453" s="114" t="s">
        <v>277</v>
      </c>
      <c r="C453" s="81" t="s">
        <v>150</v>
      </c>
      <c r="D453" s="81" t="s">
        <v>149</v>
      </c>
      <c r="E453" s="81" t="s">
        <v>118</v>
      </c>
      <c r="F453" s="81" t="s">
        <v>276</v>
      </c>
      <c r="G453" s="81"/>
      <c r="H453" s="139">
        <f>H454</f>
        <v>7230</v>
      </c>
      <c r="I453" s="79"/>
      <c r="J453" s="79">
        <f t="shared" si="46"/>
        <v>7230</v>
      </c>
    </row>
    <row r="454" spans="2:10" ht="12.75">
      <c r="B454" s="114" t="s">
        <v>279</v>
      </c>
      <c r="C454" s="81" t="s">
        <v>150</v>
      </c>
      <c r="D454" s="81" t="s">
        <v>149</v>
      </c>
      <c r="E454" s="81" t="s">
        <v>118</v>
      </c>
      <c r="F454" s="81" t="s">
        <v>278</v>
      </c>
      <c r="G454" s="81"/>
      <c r="H454" s="139">
        <f>H455</f>
        <v>7230</v>
      </c>
      <c r="I454" s="79"/>
      <c r="J454" s="79">
        <f t="shared" si="46"/>
        <v>7230</v>
      </c>
    </row>
    <row r="455" spans="2:10" ht="51">
      <c r="B455" s="114" t="s">
        <v>215</v>
      </c>
      <c r="C455" s="81" t="s">
        <v>150</v>
      </c>
      <c r="D455" s="81" t="s">
        <v>149</v>
      </c>
      <c r="E455" s="81" t="s">
        <v>118</v>
      </c>
      <c r="F455" s="81" t="s">
        <v>219</v>
      </c>
      <c r="G455" s="81"/>
      <c r="H455" s="139">
        <f>H456</f>
        <v>7230</v>
      </c>
      <c r="I455" s="79"/>
      <c r="J455" s="79">
        <f t="shared" si="46"/>
        <v>7230</v>
      </c>
    </row>
    <row r="456" spans="2:10" ht="12.75">
      <c r="B456" s="115" t="s">
        <v>206</v>
      </c>
      <c r="C456" s="85" t="s">
        <v>150</v>
      </c>
      <c r="D456" s="85" t="s">
        <v>149</v>
      </c>
      <c r="E456" s="85" t="s">
        <v>118</v>
      </c>
      <c r="F456" s="85" t="s">
        <v>219</v>
      </c>
      <c r="G456" s="85" t="s">
        <v>187</v>
      </c>
      <c r="H456" s="138">
        <v>7230</v>
      </c>
      <c r="I456" s="79"/>
      <c r="J456" s="172">
        <f t="shared" si="46"/>
        <v>7230</v>
      </c>
    </row>
    <row r="457" spans="2:10" ht="38.25">
      <c r="B457" s="114" t="s">
        <v>74</v>
      </c>
      <c r="C457" s="81" t="s">
        <v>150</v>
      </c>
      <c r="D457" s="81" t="s">
        <v>149</v>
      </c>
      <c r="E457" s="81" t="s">
        <v>75</v>
      </c>
      <c r="F457" s="81"/>
      <c r="G457" s="81"/>
      <c r="H457" s="139">
        <f>H458</f>
        <v>9900</v>
      </c>
      <c r="I457" s="79"/>
      <c r="J457" s="79">
        <f t="shared" si="46"/>
        <v>9900</v>
      </c>
    </row>
    <row r="458" spans="2:10" ht="51">
      <c r="B458" s="114" t="s">
        <v>73</v>
      </c>
      <c r="C458" s="81" t="s">
        <v>150</v>
      </c>
      <c r="D458" s="81" t="s">
        <v>149</v>
      </c>
      <c r="E458" s="81" t="s">
        <v>72</v>
      </c>
      <c r="F458" s="81"/>
      <c r="G458" s="81"/>
      <c r="H458" s="139">
        <f>H459</f>
        <v>9900</v>
      </c>
      <c r="I458" s="79"/>
      <c r="J458" s="79">
        <f t="shared" si="46"/>
        <v>9900</v>
      </c>
    </row>
    <row r="459" spans="2:10" ht="89.25">
      <c r="B459" s="114" t="s">
        <v>325</v>
      </c>
      <c r="C459" s="81" t="s">
        <v>150</v>
      </c>
      <c r="D459" s="81" t="s">
        <v>149</v>
      </c>
      <c r="E459" s="81" t="s">
        <v>328</v>
      </c>
      <c r="F459" s="81"/>
      <c r="G459" s="81"/>
      <c r="H459" s="139">
        <f>H460</f>
        <v>9900</v>
      </c>
      <c r="I459" s="79"/>
      <c r="J459" s="79">
        <f t="shared" si="46"/>
        <v>9900</v>
      </c>
    </row>
    <row r="460" spans="2:10" ht="38.25">
      <c r="B460" s="114" t="s">
        <v>277</v>
      </c>
      <c r="C460" s="81" t="s">
        <v>150</v>
      </c>
      <c r="D460" s="81" t="s">
        <v>149</v>
      </c>
      <c r="E460" s="81" t="s">
        <v>328</v>
      </c>
      <c r="F460" s="81" t="s">
        <v>276</v>
      </c>
      <c r="G460" s="81"/>
      <c r="H460" s="139">
        <f>H461</f>
        <v>9900</v>
      </c>
      <c r="I460" s="79"/>
      <c r="J460" s="79">
        <f t="shared" si="46"/>
        <v>9900</v>
      </c>
    </row>
    <row r="461" spans="2:10" ht="12.75">
      <c r="B461" s="114" t="s">
        <v>279</v>
      </c>
      <c r="C461" s="81" t="s">
        <v>150</v>
      </c>
      <c r="D461" s="81" t="s">
        <v>149</v>
      </c>
      <c r="E461" s="81" t="s">
        <v>328</v>
      </c>
      <c r="F461" s="81" t="s">
        <v>278</v>
      </c>
      <c r="G461" s="81"/>
      <c r="H461" s="139">
        <f>H462+H464</f>
        <v>9900</v>
      </c>
      <c r="I461" s="79"/>
      <c r="J461" s="79">
        <f t="shared" si="46"/>
        <v>9900</v>
      </c>
    </row>
    <row r="462" spans="2:10" ht="51">
      <c r="B462" s="114" t="s">
        <v>215</v>
      </c>
      <c r="C462" s="81" t="s">
        <v>150</v>
      </c>
      <c r="D462" s="81" t="s">
        <v>149</v>
      </c>
      <c r="E462" s="81" t="s">
        <v>328</v>
      </c>
      <c r="F462" s="81" t="s">
        <v>219</v>
      </c>
      <c r="G462" s="81"/>
      <c r="H462" s="139">
        <f>H463</f>
        <v>9870</v>
      </c>
      <c r="I462" s="79"/>
      <c r="J462" s="79">
        <f t="shared" si="46"/>
        <v>9870</v>
      </c>
    </row>
    <row r="463" spans="2:10" ht="12.75">
      <c r="B463" s="115" t="s">
        <v>206</v>
      </c>
      <c r="C463" s="85" t="s">
        <v>150</v>
      </c>
      <c r="D463" s="85" t="s">
        <v>149</v>
      </c>
      <c r="E463" s="85" t="s">
        <v>328</v>
      </c>
      <c r="F463" s="85" t="s">
        <v>219</v>
      </c>
      <c r="G463" s="85" t="s">
        <v>187</v>
      </c>
      <c r="H463" s="138">
        <v>9870</v>
      </c>
      <c r="I463" s="79"/>
      <c r="J463" s="172">
        <f t="shared" si="46"/>
        <v>9870</v>
      </c>
    </row>
    <row r="464" spans="2:10" ht="25.5">
      <c r="B464" s="117" t="s">
        <v>221</v>
      </c>
      <c r="C464" s="81" t="s">
        <v>150</v>
      </c>
      <c r="D464" s="81" t="s">
        <v>149</v>
      </c>
      <c r="E464" s="81" t="s">
        <v>328</v>
      </c>
      <c r="F464" s="81" t="s">
        <v>220</v>
      </c>
      <c r="G464" s="81"/>
      <c r="H464" s="139">
        <f>H465</f>
        <v>30</v>
      </c>
      <c r="I464" s="79"/>
      <c r="J464" s="79">
        <f t="shared" si="46"/>
        <v>30</v>
      </c>
    </row>
    <row r="465" spans="2:10" ht="12.75">
      <c r="B465" s="115" t="s">
        <v>206</v>
      </c>
      <c r="C465" s="85" t="s">
        <v>150</v>
      </c>
      <c r="D465" s="85" t="s">
        <v>149</v>
      </c>
      <c r="E465" s="85" t="s">
        <v>328</v>
      </c>
      <c r="F465" s="85" t="s">
        <v>220</v>
      </c>
      <c r="G465" s="85" t="s">
        <v>187</v>
      </c>
      <c r="H465" s="138">
        <v>30</v>
      </c>
      <c r="I465" s="79"/>
      <c r="J465" s="79">
        <f t="shared" si="46"/>
        <v>30</v>
      </c>
    </row>
    <row r="466" spans="2:10" ht="38.25">
      <c r="B466" s="114" t="s">
        <v>318</v>
      </c>
      <c r="C466" s="81" t="s">
        <v>150</v>
      </c>
      <c r="D466" s="81" t="s">
        <v>149</v>
      </c>
      <c r="E466" s="81" t="s">
        <v>84</v>
      </c>
      <c r="F466" s="81"/>
      <c r="G466" s="81"/>
      <c r="H466" s="137">
        <f>H467</f>
        <v>17035</v>
      </c>
      <c r="I466" s="79"/>
      <c r="J466" s="79">
        <f t="shared" si="46"/>
        <v>17035</v>
      </c>
    </row>
    <row r="467" spans="2:10" ht="38.25">
      <c r="B467" s="114" t="s">
        <v>85</v>
      </c>
      <c r="C467" s="81" t="s">
        <v>150</v>
      </c>
      <c r="D467" s="81" t="s">
        <v>149</v>
      </c>
      <c r="E467" s="81" t="s">
        <v>86</v>
      </c>
      <c r="F467" s="81"/>
      <c r="G467" s="81"/>
      <c r="H467" s="137">
        <f>H468</f>
        <v>17035</v>
      </c>
      <c r="I467" s="79"/>
      <c r="J467" s="79">
        <f t="shared" si="46"/>
        <v>17035</v>
      </c>
    </row>
    <row r="468" spans="2:10" ht="63.75">
      <c r="B468" s="117" t="s">
        <v>319</v>
      </c>
      <c r="C468" s="81" t="s">
        <v>150</v>
      </c>
      <c r="D468" s="81" t="s">
        <v>149</v>
      </c>
      <c r="E468" s="81" t="s">
        <v>33</v>
      </c>
      <c r="F468" s="81"/>
      <c r="G468" s="81"/>
      <c r="H468" s="139">
        <f>H469</f>
        <v>17035</v>
      </c>
      <c r="I468" s="79"/>
      <c r="J468" s="79">
        <f t="shared" si="46"/>
        <v>17035</v>
      </c>
    </row>
    <row r="469" spans="2:10" ht="38.25">
      <c r="B469" s="114" t="s">
        <v>277</v>
      </c>
      <c r="C469" s="81" t="s">
        <v>150</v>
      </c>
      <c r="D469" s="81" t="s">
        <v>149</v>
      </c>
      <c r="E469" s="81" t="s">
        <v>33</v>
      </c>
      <c r="F469" s="81" t="s">
        <v>276</v>
      </c>
      <c r="G469" s="81"/>
      <c r="H469" s="139">
        <f>H470</f>
        <v>17035</v>
      </c>
      <c r="I469" s="79"/>
      <c r="J469" s="79">
        <f t="shared" si="46"/>
        <v>17035</v>
      </c>
    </row>
    <row r="470" spans="2:10" ht="12.75">
      <c r="B470" s="114" t="s">
        <v>279</v>
      </c>
      <c r="C470" s="81" t="s">
        <v>150</v>
      </c>
      <c r="D470" s="81" t="s">
        <v>149</v>
      </c>
      <c r="E470" s="81" t="s">
        <v>33</v>
      </c>
      <c r="F470" s="81" t="s">
        <v>278</v>
      </c>
      <c r="G470" s="81"/>
      <c r="H470" s="139">
        <f>H471+H473</f>
        <v>17035</v>
      </c>
      <c r="I470" s="79"/>
      <c r="J470" s="79">
        <f t="shared" si="46"/>
        <v>17035</v>
      </c>
    </row>
    <row r="471" spans="2:10" ht="51">
      <c r="B471" s="114" t="s">
        <v>215</v>
      </c>
      <c r="C471" s="81" t="s">
        <v>150</v>
      </c>
      <c r="D471" s="81" t="s">
        <v>149</v>
      </c>
      <c r="E471" s="81" t="s">
        <v>33</v>
      </c>
      <c r="F471" s="81" t="s">
        <v>219</v>
      </c>
      <c r="G471" s="81"/>
      <c r="H471" s="137">
        <f>H472</f>
        <v>16851</v>
      </c>
      <c r="I471" s="79"/>
      <c r="J471" s="79">
        <f t="shared" si="46"/>
        <v>16851</v>
      </c>
    </row>
    <row r="472" spans="2:10" ht="12.75">
      <c r="B472" s="115" t="s">
        <v>206</v>
      </c>
      <c r="C472" s="85" t="s">
        <v>150</v>
      </c>
      <c r="D472" s="85" t="s">
        <v>149</v>
      </c>
      <c r="E472" s="85" t="s">
        <v>33</v>
      </c>
      <c r="F472" s="85" t="s">
        <v>219</v>
      </c>
      <c r="G472" s="85" t="s">
        <v>187</v>
      </c>
      <c r="H472" s="140">
        <v>16851</v>
      </c>
      <c r="I472" s="79"/>
      <c r="J472" s="172">
        <f t="shared" si="46"/>
        <v>16851</v>
      </c>
    </row>
    <row r="473" spans="2:10" ht="25.5">
      <c r="B473" s="114" t="s">
        <v>221</v>
      </c>
      <c r="C473" s="81" t="s">
        <v>150</v>
      </c>
      <c r="D473" s="81" t="s">
        <v>149</v>
      </c>
      <c r="E473" s="81" t="s">
        <v>33</v>
      </c>
      <c r="F473" s="81" t="s">
        <v>220</v>
      </c>
      <c r="G473" s="81"/>
      <c r="H473" s="137">
        <f>H474</f>
        <v>184</v>
      </c>
      <c r="I473" s="79"/>
      <c r="J473" s="79">
        <f t="shared" si="46"/>
        <v>184</v>
      </c>
    </row>
    <row r="474" spans="2:10" ht="12.75">
      <c r="B474" s="115" t="s">
        <v>206</v>
      </c>
      <c r="C474" s="85" t="s">
        <v>150</v>
      </c>
      <c r="D474" s="85" t="s">
        <v>149</v>
      </c>
      <c r="E474" s="85" t="s">
        <v>33</v>
      </c>
      <c r="F474" s="85" t="s">
        <v>220</v>
      </c>
      <c r="G474" s="85" t="s">
        <v>187</v>
      </c>
      <c r="H474" s="140">
        <v>184</v>
      </c>
      <c r="I474" s="79"/>
      <c r="J474" s="172">
        <f t="shared" si="46"/>
        <v>184</v>
      </c>
    </row>
    <row r="475" spans="2:10" ht="12.75">
      <c r="B475" s="114" t="s">
        <v>136</v>
      </c>
      <c r="C475" s="81" t="s">
        <v>150</v>
      </c>
      <c r="D475" s="81" t="s">
        <v>150</v>
      </c>
      <c r="E475" s="81"/>
      <c r="F475" s="81"/>
      <c r="G475" s="81"/>
      <c r="H475" s="139">
        <f>H476+H486</f>
        <v>2786.5</v>
      </c>
      <c r="I475" s="139">
        <f>I476+I486</f>
        <v>88.5</v>
      </c>
      <c r="J475" s="79">
        <f>H475+I475</f>
        <v>2875</v>
      </c>
    </row>
    <row r="476" spans="2:10" ht="38.25">
      <c r="B476" s="114" t="s">
        <v>50</v>
      </c>
      <c r="C476" s="81" t="s">
        <v>150</v>
      </c>
      <c r="D476" s="81" t="s">
        <v>150</v>
      </c>
      <c r="E476" s="81" t="s">
        <v>49</v>
      </c>
      <c r="F476" s="81"/>
      <c r="G476" s="81"/>
      <c r="H476" s="139">
        <f>H477</f>
        <v>2556.5</v>
      </c>
      <c r="I476" s="139">
        <f>I477</f>
        <v>88.5</v>
      </c>
      <c r="J476" s="79">
        <f>H476+I476</f>
        <v>2645</v>
      </c>
    </row>
    <row r="477" spans="2:10" ht="38.25">
      <c r="B477" s="114" t="s">
        <v>6</v>
      </c>
      <c r="C477" s="81" t="s">
        <v>150</v>
      </c>
      <c r="D477" s="81" t="s">
        <v>150</v>
      </c>
      <c r="E477" s="81" t="s">
        <v>344</v>
      </c>
      <c r="F477" s="81"/>
      <c r="G477" s="81"/>
      <c r="H477" s="137">
        <f>H478+H482</f>
        <v>2556.5</v>
      </c>
      <c r="I477" s="137">
        <f>I478+I482</f>
        <v>88.5</v>
      </c>
      <c r="J477" s="79">
        <f>H477+I477</f>
        <v>2645</v>
      </c>
    </row>
    <row r="478" spans="2:10" ht="89.25">
      <c r="B478" s="86" t="s">
        <v>7</v>
      </c>
      <c r="C478" s="81" t="s">
        <v>150</v>
      </c>
      <c r="D478" s="81" t="s">
        <v>150</v>
      </c>
      <c r="E478" s="81" t="s">
        <v>345</v>
      </c>
      <c r="F478" s="81"/>
      <c r="G478" s="81"/>
      <c r="H478" s="139">
        <f>H480</f>
        <v>156.5</v>
      </c>
      <c r="I478" s="79">
        <f>I479</f>
        <v>88.5</v>
      </c>
      <c r="J478" s="79">
        <f>H478+I478</f>
        <v>245</v>
      </c>
    </row>
    <row r="479" spans="2:10" ht="25.5">
      <c r="B479" s="114" t="s">
        <v>294</v>
      </c>
      <c r="C479" s="81" t="s">
        <v>150</v>
      </c>
      <c r="D479" s="81" t="s">
        <v>150</v>
      </c>
      <c r="E479" s="81" t="s">
        <v>345</v>
      </c>
      <c r="F479" s="81" t="s">
        <v>293</v>
      </c>
      <c r="G479" s="84"/>
      <c r="H479" s="139">
        <f>H480</f>
        <v>156.5</v>
      </c>
      <c r="I479" s="79">
        <f>I480</f>
        <v>88.5</v>
      </c>
      <c r="J479" s="79">
        <f aca="true" t="shared" si="47" ref="J479:J502">H479+I479</f>
        <v>245</v>
      </c>
    </row>
    <row r="480" spans="2:10" ht="12.75">
      <c r="B480" s="114" t="s">
        <v>301</v>
      </c>
      <c r="C480" s="81" t="s">
        <v>150</v>
      </c>
      <c r="D480" s="81" t="s">
        <v>150</v>
      </c>
      <c r="E480" s="81" t="s">
        <v>345</v>
      </c>
      <c r="F480" s="81" t="s">
        <v>300</v>
      </c>
      <c r="G480" s="84"/>
      <c r="H480" s="139">
        <f>H481</f>
        <v>156.5</v>
      </c>
      <c r="I480" s="79">
        <f>I481</f>
        <v>88.5</v>
      </c>
      <c r="J480" s="79">
        <f t="shared" si="47"/>
        <v>245</v>
      </c>
    </row>
    <row r="481" spans="2:10" ht="12.75">
      <c r="B481" s="119" t="s">
        <v>207</v>
      </c>
      <c r="C481" s="85" t="s">
        <v>150</v>
      </c>
      <c r="D481" s="85" t="s">
        <v>150</v>
      </c>
      <c r="E481" s="81" t="s">
        <v>345</v>
      </c>
      <c r="F481" s="85" t="s">
        <v>300</v>
      </c>
      <c r="G481" s="85" t="s">
        <v>188</v>
      </c>
      <c r="H481" s="138">
        <v>156.5</v>
      </c>
      <c r="I481" s="172">
        <v>88.5</v>
      </c>
      <c r="J481" s="172">
        <f t="shared" si="47"/>
        <v>245</v>
      </c>
    </row>
    <row r="482" spans="2:10" ht="89.25">
      <c r="B482" s="86" t="s">
        <v>7</v>
      </c>
      <c r="C482" s="81" t="s">
        <v>150</v>
      </c>
      <c r="D482" s="81" t="s">
        <v>150</v>
      </c>
      <c r="E482" s="81" t="s">
        <v>337</v>
      </c>
      <c r="F482" s="81"/>
      <c r="G482" s="81"/>
      <c r="H482" s="139">
        <f>H483</f>
        <v>2400</v>
      </c>
      <c r="I482" s="79"/>
      <c r="J482" s="79">
        <f t="shared" si="47"/>
        <v>2400</v>
      </c>
    </row>
    <row r="483" spans="2:10" ht="25.5">
      <c r="B483" s="114" t="s">
        <v>294</v>
      </c>
      <c r="C483" s="81" t="s">
        <v>150</v>
      </c>
      <c r="D483" s="85" t="s">
        <v>150</v>
      </c>
      <c r="E483" s="81" t="s">
        <v>337</v>
      </c>
      <c r="F483" s="81" t="s">
        <v>293</v>
      </c>
      <c r="G483" s="81"/>
      <c r="H483" s="139">
        <f>H484</f>
        <v>2400</v>
      </c>
      <c r="I483" s="79"/>
      <c r="J483" s="79">
        <f t="shared" si="47"/>
        <v>2400</v>
      </c>
    </row>
    <row r="484" spans="2:10" ht="12.75">
      <c r="B484" s="114" t="s">
        <v>301</v>
      </c>
      <c r="C484" s="81" t="s">
        <v>150</v>
      </c>
      <c r="D484" s="85" t="s">
        <v>150</v>
      </c>
      <c r="E484" s="81" t="s">
        <v>337</v>
      </c>
      <c r="F484" s="81" t="s">
        <v>300</v>
      </c>
      <c r="G484" s="81"/>
      <c r="H484" s="139">
        <f>H485</f>
        <v>2400</v>
      </c>
      <c r="I484" s="79"/>
      <c r="J484" s="79">
        <f t="shared" si="47"/>
        <v>2400</v>
      </c>
    </row>
    <row r="485" spans="2:10" ht="12.75">
      <c r="B485" s="115" t="s">
        <v>206</v>
      </c>
      <c r="C485" s="85" t="s">
        <v>150</v>
      </c>
      <c r="D485" s="85" t="s">
        <v>150</v>
      </c>
      <c r="E485" s="85" t="s">
        <v>337</v>
      </c>
      <c r="F485" s="85" t="s">
        <v>300</v>
      </c>
      <c r="G485" s="85" t="s">
        <v>187</v>
      </c>
      <c r="H485" s="138">
        <v>2400</v>
      </c>
      <c r="I485" s="79"/>
      <c r="J485" s="172">
        <f t="shared" si="47"/>
        <v>2400</v>
      </c>
    </row>
    <row r="486" spans="2:10" ht="25.5">
      <c r="B486" s="117" t="s">
        <v>82</v>
      </c>
      <c r="C486" s="81" t="s">
        <v>150</v>
      </c>
      <c r="D486" s="81" t="s">
        <v>150</v>
      </c>
      <c r="E486" s="81" t="s">
        <v>81</v>
      </c>
      <c r="F486" s="81"/>
      <c r="G486" s="81"/>
      <c r="H486" s="137">
        <f>H487+H492+H497</f>
        <v>230</v>
      </c>
      <c r="I486" s="79"/>
      <c r="J486" s="79">
        <f t="shared" si="47"/>
        <v>230</v>
      </c>
    </row>
    <row r="487" spans="2:10" ht="51">
      <c r="B487" s="117" t="s">
        <v>23</v>
      </c>
      <c r="C487" s="81" t="s">
        <v>150</v>
      </c>
      <c r="D487" s="81" t="s">
        <v>150</v>
      </c>
      <c r="E487" s="81" t="s">
        <v>25</v>
      </c>
      <c r="F487" s="81"/>
      <c r="G487" s="81"/>
      <c r="H487" s="139">
        <f>H488</f>
        <v>100</v>
      </c>
      <c r="I487" s="79"/>
      <c r="J487" s="79">
        <f t="shared" si="47"/>
        <v>100</v>
      </c>
    </row>
    <row r="488" spans="2:10" ht="25.5">
      <c r="B488" s="114" t="s">
        <v>264</v>
      </c>
      <c r="C488" s="81" t="s">
        <v>150</v>
      </c>
      <c r="D488" s="81" t="s">
        <v>150</v>
      </c>
      <c r="E488" s="81" t="s">
        <v>25</v>
      </c>
      <c r="F488" s="81" t="s">
        <v>265</v>
      </c>
      <c r="G488" s="81"/>
      <c r="H488" s="137">
        <f>H489</f>
        <v>100</v>
      </c>
      <c r="I488" s="79"/>
      <c r="J488" s="79">
        <f t="shared" si="47"/>
        <v>100</v>
      </c>
    </row>
    <row r="489" spans="2:10" ht="25.5">
      <c r="B489" s="117" t="s">
        <v>273</v>
      </c>
      <c r="C489" s="81" t="s">
        <v>150</v>
      </c>
      <c r="D489" s="81" t="s">
        <v>150</v>
      </c>
      <c r="E489" s="81" t="s">
        <v>25</v>
      </c>
      <c r="F489" s="81" t="s">
        <v>272</v>
      </c>
      <c r="G489" s="81"/>
      <c r="H489" s="137">
        <f>H490</f>
        <v>100</v>
      </c>
      <c r="I489" s="79"/>
      <c r="J489" s="79">
        <f t="shared" si="47"/>
        <v>100</v>
      </c>
    </row>
    <row r="490" spans="2:10" ht="25.5">
      <c r="B490" s="114" t="s">
        <v>275</v>
      </c>
      <c r="C490" s="81" t="s">
        <v>150</v>
      </c>
      <c r="D490" s="81" t="s">
        <v>150</v>
      </c>
      <c r="E490" s="81" t="s">
        <v>25</v>
      </c>
      <c r="F490" s="81" t="s">
        <v>274</v>
      </c>
      <c r="G490" s="81"/>
      <c r="H490" s="137">
        <f>H491</f>
        <v>100</v>
      </c>
      <c r="I490" s="79"/>
      <c r="J490" s="79">
        <f t="shared" si="47"/>
        <v>100</v>
      </c>
    </row>
    <row r="491" spans="2:10" ht="12.75">
      <c r="B491" s="119" t="s">
        <v>206</v>
      </c>
      <c r="C491" s="85" t="s">
        <v>150</v>
      </c>
      <c r="D491" s="85" t="s">
        <v>150</v>
      </c>
      <c r="E491" s="85" t="s">
        <v>25</v>
      </c>
      <c r="F491" s="85" t="s">
        <v>274</v>
      </c>
      <c r="G491" s="85" t="s">
        <v>187</v>
      </c>
      <c r="H491" s="140">
        <v>100</v>
      </c>
      <c r="I491" s="79"/>
      <c r="J491" s="172">
        <f t="shared" si="47"/>
        <v>100</v>
      </c>
    </row>
    <row r="492" spans="2:10" ht="63.75">
      <c r="B492" s="117" t="s">
        <v>342</v>
      </c>
      <c r="C492" s="81" t="s">
        <v>150</v>
      </c>
      <c r="D492" s="81" t="s">
        <v>150</v>
      </c>
      <c r="E492" s="81" t="s">
        <v>26</v>
      </c>
      <c r="F492" s="81"/>
      <c r="G492" s="81"/>
      <c r="H492" s="139">
        <f>H493</f>
        <v>100</v>
      </c>
      <c r="I492" s="79"/>
      <c r="J492" s="79">
        <f t="shared" si="47"/>
        <v>100</v>
      </c>
    </row>
    <row r="493" spans="2:10" ht="25.5">
      <c r="B493" s="114" t="s">
        <v>264</v>
      </c>
      <c r="C493" s="81" t="s">
        <v>150</v>
      </c>
      <c r="D493" s="81" t="s">
        <v>150</v>
      </c>
      <c r="E493" s="81" t="s">
        <v>26</v>
      </c>
      <c r="F493" s="81" t="s">
        <v>265</v>
      </c>
      <c r="G493" s="81"/>
      <c r="H493" s="137">
        <f>H494</f>
        <v>100</v>
      </c>
      <c r="I493" s="79"/>
      <c r="J493" s="79">
        <f t="shared" si="47"/>
        <v>100</v>
      </c>
    </row>
    <row r="494" spans="2:10" ht="25.5">
      <c r="B494" s="117" t="s">
        <v>273</v>
      </c>
      <c r="C494" s="81" t="s">
        <v>150</v>
      </c>
      <c r="D494" s="81" t="s">
        <v>150</v>
      </c>
      <c r="E494" s="81" t="s">
        <v>26</v>
      </c>
      <c r="F494" s="81" t="s">
        <v>272</v>
      </c>
      <c r="G494" s="81"/>
      <c r="H494" s="137">
        <f>H495</f>
        <v>100</v>
      </c>
      <c r="I494" s="79"/>
      <c r="J494" s="79">
        <f t="shared" si="47"/>
        <v>100</v>
      </c>
    </row>
    <row r="495" spans="2:10" ht="25.5">
      <c r="B495" s="114" t="s">
        <v>275</v>
      </c>
      <c r="C495" s="81" t="s">
        <v>150</v>
      </c>
      <c r="D495" s="81" t="s">
        <v>150</v>
      </c>
      <c r="E495" s="81" t="s">
        <v>26</v>
      </c>
      <c r="F495" s="81" t="s">
        <v>274</v>
      </c>
      <c r="G495" s="81"/>
      <c r="H495" s="137">
        <f>H496</f>
        <v>100</v>
      </c>
      <c r="I495" s="79"/>
      <c r="J495" s="79">
        <f t="shared" si="47"/>
        <v>100</v>
      </c>
    </row>
    <row r="496" spans="2:10" ht="12.75">
      <c r="B496" s="119" t="s">
        <v>206</v>
      </c>
      <c r="C496" s="85" t="s">
        <v>150</v>
      </c>
      <c r="D496" s="85" t="s">
        <v>150</v>
      </c>
      <c r="E496" s="85" t="s">
        <v>26</v>
      </c>
      <c r="F496" s="85" t="s">
        <v>274</v>
      </c>
      <c r="G496" s="85" t="s">
        <v>187</v>
      </c>
      <c r="H496" s="140">
        <v>100</v>
      </c>
      <c r="I496" s="79"/>
      <c r="J496" s="172">
        <f t="shared" si="47"/>
        <v>100</v>
      </c>
    </row>
    <row r="497" spans="2:10" ht="63.75">
      <c r="B497" s="117" t="s">
        <v>24</v>
      </c>
      <c r="C497" s="81" t="s">
        <v>150</v>
      </c>
      <c r="D497" s="81" t="s">
        <v>150</v>
      </c>
      <c r="E497" s="81" t="s">
        <v>27</v>
      </c>
      <c r="F497" s="81"/>
      <c r="G497" s="81"/>
      <c r="H497" s="139">
        <f>H498</f>
        <v>30</v>
      </c>
      <c r="I497" s="79"/>
      <c r="J497" s="79">
        <f t="shared" si="47"/>
        <v>30</v>
      </c>
    </row>
    <row r="498" spans="2:10" ht="25.5">
      <c r="B498" s="114" t="s">
        <v>264</v>
      </c>
      <c r="C498" s="81" t="s">
        <v>150</v>
      </c>
      <c r="D498" s="81" t="s">
        <v>150</v>
      </c>
      <c r="E498" s="81" t="s">
        <v>27</v>
      </c>
      <c r="F498" s="81" t="s">
        <v>265</v>
      </c>
      <c r="G498" s="81"/>
      <c r="H498" s="137">
        <f>H499</f>
        <v>30</v>
      </c>
      <c r="I498" s="79"/>
      <c r="J498" s="79">
        <f t="shared" si="47"/>
        <v>30</v>
      </c>
    </row>
    <row r="499" spans="2:10" ht="25.5">
      <c r="B499" s="117" t="s">
        <v>273</v>
      </c>
      <c r="C499" s="81" t="s">
        <v>150</v>
      </c>
      <c r="D499" s="81" t="s">
        <v>150</v>
      </c>
      <c r="E499" s="81" t="s">
        <v>27</v>
      </c>
      <c r="F499" s="81" t="s">
        <v>272</v>
      </c>
      <c r="G499" s="81"/>
      <c r="H499" s="137">
        <f>H500</f>
        <v>30</v>
      </c>
      <c r="I499" s="79"/>
      <c r="J499" s="79">
        <f t="shared" si="47"/>
        <v>30</v>
      </c>
    </row>
    <row r="500" spans="2:10" ht="25.5">
      <c r="B500" s="114" t="s">
        <v>275</v>
      </c>
      <c r="C500" s="81" t="s">
        <v>150</v>
      </c>
      <c r="D500" s="81" t="s">
        <v>150</v>
      </c>
      <c r="E500" s="81" t="s">
        <v>27</v>
      </c>
      <c r="F500" s="81" t="s">
        <v>274</v>
      </c>
      <c r="G500" s="81"/>
      <c r="H500" s="137">
        <f>H501</f>
        <v>30</v>
      </c>
      <c r="I500" s="79"/>
      <c r="J500" s="79">
        <f t="shared" si="47"/>
        <v>30</v>
      </c>
    </row>
    <row r="501" spans="2:10" ht="12.75">
      <c r="B501" s="119" t="s">
        <v>206</v>
      </c>
      <c r="C501" s="81" t="s">
        <v>150</v>
      </c>
      <c r="D501" s="81" t="s">
        <v>150</v>
      </c>
      <c r="E501" s="85" t="s">
        <v>27</v>
      </c>
      <c r="F501" s="85" t="s">
        <v>274</v>
      </c>
      <c r="G501" s="85" t="s">
        <v>187</v>
      </c>
      <c r="H501" s="140">
        <v>30</v>
      </c>
      <c r="I501" s="79"/>
      <c r="J501" s="172">
        <f t="shared" si="47"/>
        <v>30</v>
      </c>
    </row>
    <row r="502" spans="2:10" ht="12.75">
      <c r="B502" s="114" t="s">
        <v>137</v>
      </c>
      <c r="C502" s="81" t="s">
        <v>150</v>
      </c>
      <c r="D502" s="81" t="s">
        <v>145</v>
      </c>
      <c r="E502" s="81"/>
      <c r="F502" s="81"/>
      <c r="G502" s="81"/>
      <c r="H502" s="139">
        <f>H503+H542</f>
        <v>17616.6</v>
      </c>
      <c r="I502" s="139">
        <f>I503+I542</f>
        <v>30000</v>
      </c>
      <c r="J502" s="79">
        <f t="shared" si="47"/>
        <v>47616.6</v>
      </c>
    </row>
    <row r="503" spans="2:10" ht="12.75">
      <c r="B503" s="114" t="s">
        <v>69</v>
      </c>
      <c r="C503" s="81" t="s">
        <v>150</v>
      </c>
      <c r="D503" s="81" t="s">
        <v>145</v>
      </c>
      <c r="E503" s="81" t="s">
        <v>70</v>
      </c>
      <c r="F503" s="81"/>
      <c r="G503" s="81"/>
      <c r="H503" s="139">
        <f>H508+H527+H504</f>
        <v>11306.2</v>
      </c>
      <c r="I503" s="139">
        <f>I508+I527+I504</f>
        <v>30000</v>
      </c>
      <c r="J503" s="79">
        <f>H503+I503</f>
        <v>41306.2</v>
      </c>
    </row>
    <row r="504" spans="2:10" ht="25.5">
      <c r="B504" s="114" t="s">
        <v>362</v>
      </c>
      <c r="C504" s="81" t="s">
        <v>150</v>
      </c>
      <c r="D504" s="81" t="s">
        <v>145</v>
      </c>
      <c r="E504" s="81" t="s">
        <v>361</v>
      </c>
      <c r="F504" s="81"/>
      <c r="G504" s="81"/>
      <c r="H504" s="139"/>
      <c r="I504" s="79">
        <f>I505</f>
        <v>30000</v>
      </c>
      <c r="J504" s="79">
        <f>H504+I504</f>
        <v>30000</v>
      </c>
    </row>
    <row r="505" spans="2:10" ht="25.5">
      <c r="B505" s="114" t="s">
        <v>310</v>
      </c>
      <c r="C505" s="81" t="s">
        <v>150</v>
      </c>
      <c r="D505" s="81" t="s">
        <v>145</v>
      </c>
      <c r="E505" s="81" t="s">
        <v>361</v>
      </c>
      <c r="F505" s="81" t="s">
        <v>308</v>
      </c>
      <c r="G505" s="81"/>
      <c r="H505" s="139"/>
      <c r="I505" s="79">
        <f>I506</f>
        <v>30000</v>
      </c>
      <c r="J505" s="79">
        <f aca="true" t="shared" si="48" ref="J505:J566">H505+I505</f>
        <v>30000</v>
      </c>
    </row>
    <row r="506" spans="2:10" ht="25.5">
      <c r="B506" s="117" t="s">
        <v>107</v>
      </c>
      <c r="C506" s="81" t="s">
        <v>150</v>
      </c>
      <c r="D506" s="81" t="s">
        <v>145</v>
      </c>
      <c r="E506" s="81" t="s">
        <v>361</v>
      </c>
      <c r="F506" s="81" t="s">
        <v>309</v>
      </c>
      <c r="G506" s="81"/>
      <c r="H506" s="139"/>
      <c r="I506" s="79">
        <f>I507</f>
        <v>30000</v>
      </c>
      <c r="J506" s="79">
        <f t="shared" si="48"/>
        <v>30000</v>
      </c>
    </row>
    <row r="507" spans="2:10" ht="12.75">
      <c r="B507" s="115" t="s">
        <v>207</v>
      </c>
      <c r="C507" s="85" t="s">
        <v>150</v>
      </c>
      <c r="D507" s="85" t="s">
        <v>145</v>
      </c>
      <c r="E507" s="85" t="s">
        <v>361</v>
      </c>
      <c r="F507" s="85" t="s">
        <v>309</v>
      </c>
      <c r="G507" s="85" t="s">
        <v>188</v>
      </c>
      <c r="H507" s="138"/>
      <c r="I507" s="172">
        <v>30000</v>
      </c>
      <c r="J507" s="172">
        <f t="shared" si="48"/>
        <v>30000</v>
      </c>
    </row>
    <row r="508" spans="2:10" ht="25.5">
      <c r="B508" s="114" t="s">
        <v>260</v>
      </c>
      <c r="C508" s="81" t="s">
        <v>150</v>
      </c>
      <c r="D508" s="81" t="s">
        <v>145</v>
      </c>
      <c r="E508" s="81" t="s">
        <v>234</v>
      </c>
      <c r="F508" s="81"/>
      <c r="G508" s="81"/>
      <c r="H508" s="139">
        <f>H509+H517+H523</f>
        <v>6182</v>
      </c>
      <c r="I508" s="79"/>
      <c r="J508" s="79">
        <f t="shared" si="48"/>
        <v>6182</v>
      </c>
    </row>
    <row r="509" spans="2:10" ht="38.25">
      <c r="B509" s="114" t="s">
        <v>262</v>
      </c>
      <c r="C509" s="81" t="s">
        <v>150</v>
      </c>
      <c r="D509" s="81" t="s">
        <v>145</v>
      </c>
      <c r="E509" s="81" t="s">
        <v>234</v>
      </c>
      <c r="F509" s="81" t="s">
        <v>261</v>
      </c>
      <c r="G509" s="81"/>
      <c r="H509" s="137">
        <f>H510</f>
        <v>5466.1</v>
      </c>
      <c r="I509" s="79"/>
      <c r="J509" s="79">
        <f t="shared" si="48"/>
        <v>5466.1</v>
      </c>
    </row>
    <row r="510" spans="2:10" ht="25.5">
      <c r="B510" s="114" t="s">
        <v>266</v>
      </c>
      <c r="C510" s="81" t="s">
        <v>150</v>
      </c>
      <c r="D510" s="81" t="s">
        <v>145</v>
      </c>
      <c r="E510" s="81" t="s">
        <v>234</v>
      </c>
      <c r="F510" s="81" t="s">
        <v>263</v>
      </c>
      <c r="G510" s="81"/>
      <c r="H510" s="137">
        <f>H511+H513+H515</f>
        <v>5466.1</v>
      </c>
      <c r="I510" s="79"/>
      <c r="J510" s="79">
        <f t="shared" si="48"/>
        <v>5466.1</v>
      </c>
    </row>
    <row r="511" spans="2:10" ht="25.5">
      <c r="B511" s="114" t="s">
        <v>268</v>
      </c>
      <c r="C511" s="81" t="s">
        <v>150</v>
      </c>
      <c r="D511" s="81" t="s">
        <v>145</v>
      </c>
      <c r="E511" s="81" t="s">
        <v>234</v>
      </c>
      <c r="F511" s="81" t="s">
        <v>267</v>
      </c>
      <c r="G511" s="81"/>
      <c r="H511" s="137">
        <f>H512</f>
        <v>5418.1</v>
      </c>
      <c r="I511" s="79"/>
      <c r="J511" s="79">
        <f t="shared" si="48"/>
        <v>5418.1</v>
      </c>
    </row>
    <row r="512" spans="2:10" ht="12.75">
      <c r="B512" s="115" t="s">
        <v>206</v>
      </c>
      <c r="C512" s="81" t="s">
        <v>150</v>
      </c>
      <c r="D512" s="81" t="s">
        <v>145</v>
      </c>
      <c r="E512" s="85" t="s">
        <v>234</v>
      </c>
      <c r="F512" s="85" t="s">
        <v>267</v>
      </c>
      <c r="G512" s="85" t="s">
        <v>187</v>
      </c>
      <c r="H512" s="138">
        <v>5418.1</v>
      </c>
      <c r="I512" s="79"/>
      <c r="J512" s="172">
        <f t="shared" si="48"/>
        <v>5418.1</v>
      </c>
    </row>
    <row r="513" spans="2:10" ht="25.5">
      <c r="B513" s="117" t="s">
        <v>269</v>
      </c>
      <c r="C513" s="81" t="s">
        <v>150</v>
      </c>
      <c r="D513" s="81" t="s">
        <v>145</v>
      </c>
      <c r="E513" s="81" t="s">
        <v>234</v>
      </c>
      <c r="F513" s="81" t="s">
        <v>270</v>
      </c>
      <c r="G513" s="81"/>
      <c r="H513" s="139">
        <f>H514</f>
        <v>18</v>
      </c>
      <c r="I513" s="79"/>
      <c r="J513" s="79">
        <f t="shared" si="48"/>
        <v>18</v>
      </c>
    </row>
    <row r="514" spans="2:10" ht="12.75">
      <c r="B514" s="115" t="s">
        <v>206</v>
      </c>
      <c r="C514" s="81" t="s">
        <v>150</v>
      </c>
      <c r="D514" s="81" t="s">
        <v>145</v>
      </c>
      <c r="E514" s="85" t="s">
        <v>271</v>
      </c>
      <c r="F514" s="85" t="s">
        <v>270</v>
      </c>
      <c r="G514" s="85" t="s">
        <v>187</v>
      </c>
      <c r="H514" s="138">
        <v>18</v>
      </c>
      <c r="I514" s="79"/>
      <c r="J514" s="172">
        <f t="shared" si="48"/>
        <v>18</v>
      </c>
    </row>
    <row r="515" spans="2:10" ht="51">
      <c r="B515" s="114" t="s">
        <v>113</v>
      </c>
      <c r="C515" s="81" t="s">
        <v>150</v>
      </c>
      <c r="D515" s="81" t="s">
        <v>145</v>
      </c>
      <c r="E515" s="81" t="s">
        <v>234</v>
      </c>
      <c r="F515" s="81" t="s">
        <v>302</v>
      </c>
      <c r="G515" s="81"/>
      <c r="H515" s="137">
        <f>H516</f>
        <v>30</v>
      </c>
      <c r="I515" s="79"/>
      <c r="J515" s="79">
        <f t="shared" si="48"/>
        <v>30</v>
      </c>
    </row>
    <row r="516" spans="2:10" ht="12.75">
      <c r="B516" s="119" t="s">
        <v>206</v>
      </c>
      <c r="C516" s="85" t="s">
        <v>150</v>
      </c>
      <c r="D516" s="85" t="s">
        <v>145</v>
      </c>
      <c r="E516" s="85" t="s">
        <v>234</v>
      </c>
      <c r="F516" s="85" t="s">
        <v>302</v>
      </c>
      <c r="G516" s="85" t="s">
        <v>187</v>
      </c>
      <c r="H516" s="140">
        <v>30</v>
      </c>
      <c r="I516" s="79"/>
      <c r="J516" s="172">
        <f t="shared" si="48"/>
        <v>30</v>
      </c>
    </row>
    <row r="517" spans="2:10" ht="25.5">
      <c r="B517" s="114" t="s">
        <v>264</v>
      </c>
      <c r="C517" s="81" t="s">
        <v>150</v>
      </c>
      <c r="D517" s="81" t="s">
        <v>145</v>
      </c>
      <c r="E517" s="81" t="s">
        <v>234</v>
      </c>
      <c r="F517" s="81" t="s">
        <v>265</v>
      </c>
      <c r="G517" s="81"/>
      <c r="H517" s="137">
        <f>H518</f>
        <v>700.9</v>
      </c>
      <c r="I517" s="79"/>
      <c r="J517" s="79">
        <f t="shared" si="48"/>
        <v>700.9</v>
      </c>
    </row>
    <row r="518" spans="2:10" ht="25.5">
      <c r="B518" s="117" t="s">
        <v>273</v>
      </c>
      <c r="C518" s="81" t="s">
        <v>150</v>
      </c>
      <c r="D518" s="81" t="s">
        <v>145</v>
      </c>
      <c r="E518" s="81" t="s">
        <v>234</v>
      </c>
      <c r="F518" s="81" t="s">
        <v>272</v>
      </c>
      <c r="G518" s="81"/>
      <c r="H518" s="137">
        <f>H519+H521</f>
        <v>700.9</v>
      </c>
      <c r="I518" s="79"/>
      <c r="J518" s="79">
        <f t="shared" si="48"/>
        <v>700.9</v>
      </c>
    </row>
    <row r="519" spans="2:10" ht="38.25">
      <c r="B519" s="86" t="s">
        <v>304</v>
      </c>
      <c r="C519" s="81" t="s">
        <v>150</v>
      </c>
      <c r="D519" s="81" t="s">
        <v>145</v>
      </c>
      <c r="E519" s="81" t="s">
        <v>234</v>
      </c>
      <c r="F519" s="81" t="s">
        <v>303</v>
      </c>
      <c r="G519" s="81"/>
      <c r="H519" s="137">
        <f>H520</f>
        <v>68</v>
      </c>
      <c r="I519" s="79"/>
      <c r="J519" s="79">
        <f t="shared" si="48"/>
        <v>68</v>
      </c>
    </row>
    <row r="520" spans="2:10" ht="12.75">
      <c r="B520" s="115" t="s">
        <v>206</v>
      </c>
      <c r="C520" s="85" t="s">
        <v>150</v>
      </c>
      <c r="D520" s="85" t="s">
        <v>145</v>
      </c>
      <c r="E520" s="85" t="s">
        <v>234</v>
      </c>
      <c r="F520" s="85" t="s">
        <v>303</v>
      </c>
      <c r="G520" s="85" t="s">
        <v>187</v>
      </c>
      <c r="H520" s="140">
        <v>68</v>
      </c>
      <c r="I520" s="79"/>
      <c r="J520" s="172">
        <f t="shared" si="48"/>
        <v>68</v>
      </c>
    </row>
    <row r="521" spans="2:10" ht="25.5">
      <c r="B521" s="114" t="s">
        <v>275</v>
      </c>
      <c r="C521" s="81" t="s">
        <v>150</v>
      </c>
      <c r="D521" s="81" t="s">
        <v>145</v>
      </c>
      <c r="E521" s="81" t="s">
        <v>234</v>
      </c>
      <c r="F521" s="81" t="s">
        <v>274</v>
      </c>
      <c r="G521" s="81"/>
      <c r="H521" s="137">
        <f>H522</f>
        <v>632.9</v>
      </c>
      <c r="I521" s="79"/>
      <c r="J521" s="79">
        <f t="shared" si="48"/>
        <v>632.9</v>
      </c>
    </row>
    <row r="522" spans="2:10" ht="12.75">
      <c r="B522" s="119" t="s">
        <v>206</v>
      </c>
      <c r="C522" s="85" t="s">
        <v>150</v>
      </c>
      <c r="D522" s="85" t="s">
        <v>145</v>
      </c>
      <c r="E522" s="85" t="s">
        <v>234</v>
      </c>
      <c r="F522" s="85" t="s">
        <v>274</v>
      </c>
      <c r="G522" s="85" t="s">
        <v>187</v>
      </c>
      <c r="H522" s="140">
        <v>632.9</v>
      </c>
      <c r="I522" s="79"/>
      <c r="J522" s="172">
        <f t="shared" si="48"/>
        <v>632.9</v>
      </c>
    </row>
    <row r="523" spans="2:10" ht="12.75">
      <c r="B523" s="117" t="s">
        <v>287</v>
      </c>
      <c r="C523" s="81" t="s">
        <v>150</v>
      </c>
      <c r="D523" s="81" t="s">
        <v>145</v>
      </c>
      <c r="E523" s="81" t="s">
        <v>234</v>
      </c>
      <c r="F523" s="81" t="s">
        <v>286</v>
      </c>
      <c r="G523" s="81"/>
      <c r="H523" s="139">
        <f>H524</f>
        <v>15</v>
      </c>
      <c r="I523" s="79"/>
      <c r="J523" s="79">
        <f t="shared" si="48"/>
        <v>15</v>
      </c>
    </row>
    <row r="524" spans="2:10" ht="12.75">
      <c r="B524" s="117" t="s">
        <v>289</v>
      </c>
      <c r="C524" s="81" t="s">
        <v>150</v>
      </c>
      <c r="D524" s="81" t="s">
        <v>145</v>
      </c>
      <c r="E524" s="81" t="s">
        <v>234</v>
      </c>
      <c r="F524" s="81" t="s">
        <v>288</v>
      </c>
      <c r="G524" s="81"/>
      <c r="H524" s="139">
        <f>H525</f>
        <v>15</v>
      </c>
      <c r="I524" s="79"/>
      <c r="J524" s="79">
        <f t="shared" si="48"/>
        <v>15</v>
      </c>
    </row>
    <row r="525" spans="2:10" ht="12.75">
      <c r="B525" s="117" t="s">
        <v>291</v>
      </c>
      <c r="C525" s="81" t="s">
        <v>150</v>
      </c>
      <c r="D525" s="81" t="s">
        <v>145</v>
      </c>
      <c r="E525" s="81" t="s">
        <v>234</v>
      </c>
      <c r="F525" s="81" t="s">
        <v>290</v>
      </c>
      <c r="G525" s="81"/>
      <c r="H525" s="139">
        <f>H526</f>
        <v>15</v>
      </c>
      <c r="I525" s="79"/>
      <c r="J525" s="79">
        <f t="shared" si="48"/>
        <v>15</v>
      </c>
    </row>
    <row r="526" spans="2:10" ht="12.75">
      <c r="B526" s="115" t="s">
        <v>206</v>
      </c>
      <c r="C526" s="85" t="s">
        <v>150</v>
      </c>
      <c r="D526" s="85" t="s">
        <v>145</v>
      </c>
      <c r="E526" s="85" t="s">
        <v>234</v>
      </c>
      <c r="F526" s="85" t="s">
        <v>290</v>
      </c>
      <c r="G526" s="85" t="s">
        <v>187</v>
      </c>
      <c r="H526" s="138">
        <v>15</v>
      </c>
      <c r="I526" s="79"/>
      <c r="J526" s="172">
        <f t="shared" si="48"/>
        <v>15</v>
      </c>
    </row>
    <row r="527" spans="2:10" ht="12.75">
      <c r="B527" s="114" t="s">
        <v>226</v>
      </c>
      <c r="C527" s="81" t="s">
        <v>150</v>
      </c>
      <c r="D527" s="81" t="s">
        <v>145</v>
      </c>
      <c r="E527" s="81" t="s">
        <v>250</v>
      </c>
      <c r="F527" s="81"/>
      <c r="G527" s="81"/>
      <c r="H527" s="139">
        <f>H528+H532+H538</f>
        <v>5124.2</v>
      </c>
      <c r="I527" s="79"/>
      <c r="J527" s="79">
        <f t="shared" si="48"/>
        <v>5124.2</v>
      </c>
    </row>
    <row r="528" spans="2:10" ht="38.25">
      <c r="B528" s="114" t="s">
        <v>280</v>
      </c>
      <c r="C528" s="81" t="s">
        <v>150</v>
      </c>
      <c r="D528" s="81" t="s">
        <v>145</v>
      </c>
      <c r="E528" s="81" t="s">
        <v>250</v>
      </c>
      <c r="F528" s="81" t="s">
        <v>261</v>
      </c>
      <c r="G528" s="81"/>
      <c r="H528" s="137">
        <f>H529</f>
        <v>4578.4</v>
      </c>
      <c r="I528" s="79"/>
      <c r="J528" s="79">
        <f t="shared" si="48"/>
        <v>4578.4</v>
      </c>
    </row>
    <row r="529" spans="2:10" ht="25.5">
      <c r="B529" s="114" t="s">
        <v>282</v>
      </c>
      <c r="C529" s="81" t="s">
        <v>150</v>
      </c>
      <c r="D529" s="81" t="s">
        <v>145</v>
      </c>
      <c r="E529" s="81" t="s">
        <v>250</v>
      </c>
      <c r="F529" s="81" t="s">
        <v>281</v>
      </c>
      <c r="G529" s="81"/>
      <c r="H529" s="137">
        <f>H530</f>
        <v>4578.4</v>
      </c>
      <c r="I529" s="79"/>
      <c r="J529" s="79">
        <f t="shared" si="48"/>
        <v>4578.4</v>
      </c>
    </row>
    <row r="530" spans="2:10" ht="25.5">
      <c r="B530" s="114" t="s">
        <v>268</v>
      </c>
      <c r="C530" s="81" t="s">
        <v>150</v>
      </c>
      <c r="D530" s="81" t="s">
        <v>145</v>
      </c>
      <c r="E530" s="81" t="s">
        <v>250</v>
      </c>
      <c r="F530" s="81" t="s">
        <v>283</v>
      </c>
      <c r="G530" s="81"/>
      <c r="H530" s="137">
        <f>H531</f>
        <v>4578.4</v>
      </c>
      <c r="I530" s="79"/>
      <c r="J530" s="79">
        <f t="shared" si="48"/>
        <v>4578.4</v>
      </c>
    </row>
    <row r="531" spans="2:10" ht="12.75">
      <c r="B531" s="119" t="s">
        <v>206</v>
      </c>
      <c r="C531" s="85" t="s">
        <v>150</v>
      </c>
      <c r="D531" s="85" t="s">
        <v>145</v>
      </c>
      <c r="E531" s="85" t="s">
        <v>250</v>
      </c>
      <c r="F531" s="85" t="s">
        <v>283</v>
      </c>
      <c r="G531" s="85" t="s">
        <v>187</v>
      </c>
      <c r="H531" s="140">
        <v>4578.4</v>
      </c>
      <c r="I531" s="79"/>
      <c r="J531" s="172">
        <f t="shared" si="48"/>
        <v>4578.4</v>
      </c>
    </row>
    <row r="532" spans="2:10" ht="25.5">
      <c r="B532" s="114" t="s">
        <v>264</v>
      </c>
      <c r="C532" s="81" t="s">
        <v>150</v>
      </c>
      <c r="D532" s="81" t="s">
        <v>145</v>
      </c>
      <c r="E532" s="81" t="s">
        <v>250</v>
      </c>
      <c r="F532" s="81" t="s">
        <v>265</v>
      </c>
      <c r="G532" s="81"/>
      <c r="H532" s="137">
        <f>H533</f>
        <v>505.8</v>
      </c>
      <c r="I532" s="79"/>
      <c r="J532" s="79">
        <f t="shared" si="48"/>
        <v>505.8</v>
      </c>
    </row>
    <row r="533" spans="2:10" ht="25.5">
      <c r="B533" s="117" t="s">
        <v>273</v>
      </c>
      <c r="C533" s="81" t="s">
        <v>150</v>
      </c>
      <c r="D533" s="81" t="s">
        <v>145</v>
      </c>
      <c r="E533" s="81" t="s">
        <v>250</v>
      </c>
      <c r="F533" s="81" t="s">
        <v>272</v>
      </c>
      <c r="G533" s="81"/>
      <c r="H533" s="137">
        <f>H534+H536</f>
        <v>505.8</v>
      </c>
      <c r="I533" s="79"/>
      <c r="J533" s="79">
        <f t="shared" si="48"/>
        <v>505.8</v>
      </c>
    </row>
    <row r="534" spans="2:10" ht="38.25">
      <c r="B534" s="86" t="s">
        <v>304</v>
      </c>
      <c r="C534" s="81" t="s">
        <v>150</v>
      </c>
      <c r="D534" s="81" t="s">
        <v>145</v>
      </c>
      <c r="E534" s="81" t="s">
        <v>250</v>
      </c>
      <c r="F534" s="81" t="s">
        <v>303</v>
      </c>
      <c r="G534" s="81"/>
      <c r="H534" s="137">
        <f>H535</f>
        <v>40</v>
      </c>
      <c r="I534" s="79"/>
      <c r="J534" s="79">
        <f t="shared" si="48"/>
        <v>40</v>
      </c>
    </row>
    <row r="535" spans="2:10" ht="12.75">
      <c r="B535" s="115" t="s">
        <v>206</v>
      </c>
      <c r="C535" s="85" t="s">
        <v>150</v>
      </c>
      <c r="D535" s="85" t="s">
        <v>145</v>
      </c>
      <c r="E535" s="85" t="s">
        <v>250</v>
      </c>
      <c r="F535" s="85" t="s">
        <v>303</v>
      </c>
      <c r="G535" s="85" t="s">
        <v>187</v>
      </c>
      <c r="H535" s="140">
        <v>40</v>
      </c>
      <c r="I535" s="79"/>
      <c r="J535" s="172">
        <f t="shared" si="48"/>
        <v>40</v>
      </c>
    </row>
    <row r="536" spans="2:10" ht="25.5">
      <c r="B536" s="114" t="s">
        <v>275</v>
      </c>
      <c r="C536" s="81" t="s">
        <v>150</v>
      </c>
      <c r="D536" s="81" t="s">
        <v>145</v>
      </c>
      <c r="E536" s="81" t="s">
        <v>250</v>
      </c>
      <c r="F536" s="81" t="s">
        <v>274</v>
      </c>
      <c r="G536" s="81"/>
      <c r="H536" s="137">
        <f>H537</f>
        <v>465.8</v>
      </c>
      <c r="I536" s="79"/>
      <c r="J536" s="79">
        <f t="shared" si="48"/>
        <v>465.8</v>
      </c>
    </row>
    <row r="537" spans="2:10" ht="12.75">
      <c r="B537" s="119" t="s">
        <v>206</v>
      </c>
      <c r="C537" s="85" t="s">
        <v>150</v>
      </c>
      <c r="D537" s="85" t="s">
        <v>145</v>
      </c>
      <c r="E537" s="85" t="s">
        <v>250</v>
      </c>
      <c r="F537" s="85" t="s">
        <v>274</v>
      </c>
      <c r="G537" s="85" t="s">
        <v>187</v>
      </c>
      <c r="H537" s="140">
        <v>465.8</v>
      </c>
      <c r="I537" s="79"/>
      <c r="J537" s="172">
        <f t="shared" si="48"/>
        <v>465.8</v>
      </c>
    </row>
    <row r="538" spans="2:10" ht="12.75">
      <c r="B538" s="117" t="s">
        <v>287</v>
      </c>
      <c r="C538" s="81" t="s">
        <v>150</v>
      </c>
      <c r="D538" s="81" t="s">
        <v>145</v>
      </c>
      <c r="E538" s="81" t="s">
        <v>250</v>
      </c>
      <c r="F538" s="81" t="s">
        <v>286</v>
      </c>
      <c r="G538" s="81"/>
      <c r="H538" s="139">
        <f>H539</f>
        <v>40</v>
      </c>
      <c r="I538" s="79"/>
      <c r="J538" s="79">
        <f t="shared" si="48"/>
        <v>40</v>
      </c>
    </row>
    <row r="539" spans="2:10" ht="12.75">
      <c r="B539" s="117" t="s">
        <v>289</v>
      </c>
      <c r="C539" s="81" t="s">
        <v>150</v>
      </c>
      <c r="D539" s="81" t="s">
        <v>145</v>
      </c>
      <c r="E539" s="81" t="s">
        <v>250</v>
      </c>
      <c r="F539" s="81" t="s">
        <v>288</v>
      </c>
      <c r="G539" s="81"/>
      <c r="H539" s="139">
        <f>H540</f>
        <v>40</v>
      </c>
      <c r="I539" s="79"/>
      <c r="J539" s="79">
        <f t="shared" si="48"/>
        <v>40</v>
      </c>
    </row>
    <row r="540" spans="2:10" ht="12.75">
      <c r="B540" s="117" t="s">
        <v>291</v>
      </c>
      <c r="C540" s="81" t="s">
        <v>150</v>
      </c>
      <c r="D540" s="81" t="s">
        <v>145</v>
      </c>
      <c r="E540" s="81" t="s">
        <v>250</v>
      </c>
      <c r="F540" s="81" t="s">
        <v>290</v>
      </c>
      <c r="G540" s="81"/>
      <c r="H540" s="139">
        <f>H541</f>
        <v>40</v>
      </c>
      <c r="I540" s="79"/>
      <c r="J540" s="79">
        <f t="shared" si="48"/>
        <v>40</v>
      </c>
    </row>
    <row r="541" spans="2:10" ht="12.75">
      <c r="B541" s="115" t="s">
        <v>206</v>
      </c>
      <c r="C541" s="85" t="s">
        <v>150</v>
      </c>
      <c r="D541" s="85" t="s">
        <v>145</v>
      </c>
      <c r="E541" s="85" t="s">
        <v>250</v>
      </c>
      <c r="F541" s="85" t="s">
        <v>290</v>
      </c>
      <c r="G541" s="85" t="s">
        <v>187</v>
      </c>
      <c r="H541" s="138">
        <v>40</v>
      </c>
      <c r="I541" s="79"/>
      <c r="J541" s="172">
        <f t="shared" si="48"/>
        <v>40</v>
      </c>
    </row>
    <row r="542" spans="2:10" ht="38.25">
      <c r="B542" s="117" t="s">
        <v>50</v>
      </c>
      <c r="C542" s="81" t="s">
        <v>150</v>
      </c>
      <c r="D542" s="81" t="s">
        <v>145</v>
      </c>
      <c r="E542" s="81" t="s">
        <v>49</v>
      </c>
      <c r="F542" s="81"/>
      <c r="G542" s="81"/>
      <c r="H542" s="139">
        <f>H543+H561</f>
        <v>6310.4</v>
      </c>
      <c r="I542" s="79"/>
      <c r="J542" s="79">
        <f t="shared" si="48"/>
        <v>6310.4</v>
      </c>
    </row>
    <row r="543" spans="2:10" ht="51">
      <c r="B543" s="117" t="s">
        <v>10</v>
      </c>
      <c r="C543" s="81" t="s">
        <v>150</v>
      </c>
      <c r="D543" s="81" t="s">
        <v>145</v>
      </c>
      <c r="E543" s="81" t="s">
        <v>71</v>
      </c>
      <c r="F543" s="81"/>
      <c r="G543" s="81"/>
      <c r="H543" s="139">
        <f>H544</f>
        <v>3310.4</v>
      </c>
      <c r="I543" s="79"/>
      <c r="J543" s="79">
        <f t="shared" si="48"/>
        <v>3310.4</v>
      </c>
    </row>
    <row r="544" spans="2:10" ht="114.75">
      <c r="B544" s="114" t="s">
        <v>13</v>
      </c>
      <c r="C544" s="81" t="s">
        <v>150</v>
      </c>
      <c r="D544" s="81" t="s">
        <v>145</v>
      </c>
      <c r="E544" s="81" t="s">
        <v>117</v>
      </c>
      <c r="F544" s="81"/>
      <c r="G544" s="81"/>
      <c r="H544" s="137">
        <f>H545+H551+H557</f>
        <v>3310.4</v>
      </c>
      <c r="I544" s="79"/>
      <c r="J544" s="79">
        <f t="shared" si="48"/>
        <v>3310.4</v>
      </c>
    </row>
    <row r="545" spans="2:10" ht="38.25">
      <c r="B545" s="114" t="s">
        <v>280</v>
      </c>
      <c r="C545" s="81" t="s">
        <v>150</v>
      </c>
      <c r="D545" s="81" t="s">
        <v>145</v>
      </c>
      <c r="E545" s="81" t="s">
        <v>117</v>
      </c>
      <c r="F545" s="81" t="s">
        <v>261</v>
      </c>
      <c r="G545" s="81"/>
      <c r="H545" s="137">
        <f>H546</f>
        <v>3109.3</v>
      </c>
      <c r="I545" s="79"/>
      <c r="J545" s="79">
        <f t="shared" si="48"/>
        <v>3109.3</v>
      </c>
    </row>
    <row r="546" spans="2:10" ht="25.5">
      <c r="B546" s="114" t="s">
        <v>282</v>
      </c>
      <c r="C546" s="81" t="s">
        <v>150</v>
      </c>
      <c r="D546" s="81" t="s">
        <v>145</v>
      </c>
      <c r="E546" s="81" t="s">
        <v>117</v>
      </c>
      <c r="F546" s="81" t="s">
        <v>281</v>
      </c>
      <c r="G546" s="81"/>
      <c r="H546" s="137">
        <f>H547+H549</f>
        <v>3109.3</v>
      </c>
      <c r="I546" s="79"/>
      <c r="J546" s="79">
        <f t="shared" si="48"/>
        <v>3109.3</v>
      </c>
    </row>
    <row r="547" spans="2:10" ht="25.5">
      <c r="B547" s="114" t="s">
        <v>268</v>
      </c>
      <c r="C547" s="81" t="s">
        <v>150</v>
      </c>
      <c r="D547" s="81" t="s">
        <v>145</v>
      </c>
      <c r="E547" s="81" t="s">
        <v>117</v>
      </c>
      <c r="F547" s="81" t="s">
        <v>283</v>
      </c>
      <c r="G547" s="81"/>
      <c r="H547" s="137">
        <f>H548</f>
        <v>3099.3</v>
      </c>
      <c r="I547" s="79"/>
      <c r="J547" s="79">
        <f t="shared" si="48"/>
        <v>3099.3</v>
      </c>
    </row>
    <row r="548" spans="2:10" ht="12.75">
      <c r="B548" s="115" t="s">
        <v>206</v>
      </c>
      <c r="C548" s="85" t="s">
        <v>150</v>
      </c>
      <c r="D548" s="85" t="s">
        <v>145</v>
      </c>
      <c r="E548" s="85" t="s">
        <v>117</v>
      </c>
      <c r="F548" s="85" t="s">
        <v>283</v>
      </c>
      <c r="G548" s="85" t="s">
        <v>187</v>
      </c>
      <c r="H548" s="140">
        <v>3099.3</v>
      </c>
      <c r="I548" s="79"/>
      <c r="J548" s="172">
        <f t="shared" si="48"/>
        <v>3099.3</v>
      </c>
    </row>
    <row r="549" spans="2:10" ht="25.5">
      <c r="B549" s="114" t="s">
        <v>269</v>
      </c>
      <c r="C549" s="81" t="s">
        <v>150</v>
      </c>
      <c r="D549" s="81" t="s">
        <v>145</v>
      </c>
      <c r="E549" s="81" t="s">
        <v>117</v>
      </c>
      <c r="F549" s="81" t="s">
        <v>284</v>
      </c>
      <c r="G549" s="81"/>
      <c r="H549" s="137">
        <f>H550</f>
        <v>10</v>
      </c>
      <c r="I549" s="79"/>
      <c r="J549" s="79">
        <f t="shared" si="48"/>
        <v>10</v>
      </c>
    </row>
    <row r="550" spans="2:10" ht="12.75">
      <c r="B550" s="119" t="s">
        <v>206</v>
      </c>
      <c r="C550" s="85" t="s">
        <v>150</v>
      </c>
      <c r="D550" s="85" t="s">
        <v>145</v>
      </c>
      <c r="E550" s="85" t="s">
        <v>117</v>
      </c>
      <c r="F550" s="85" t="s">
        <v>284</v>
      </c>
      <c r="G550" s="85" t="s">
        <v>187</v>
      </c>
      <c r="H550" s="140">
        <v>10</v>
      </c>
      <c r="I550" s="79"/>
      <c r="J550" s="172">
        <f t="shared" si="48"/>
        <v>10</v>
      </c>
    </row>
    <row r="551" spans="2:10" ht="25.5">
      <c r="B551" s="114" t="s">
        <v>264</v>
      </c>
      <c r="C551" s="81" t="s">
        <v>150</v>
      </c>
      <c r="D551" s="81" t="s">
        <v>145</v>
      </c>
      <c r="E551" s="81" t="s">
        <v>117</v>
      </c>
      <c r="F551" s="81" t="s">
        <v>265</v>
      </c>
      <c r="G551" s="81"/>
      <c r="H551" s="137">
        <f>H552</f>
        <v>199.1</v>
      </c>
      <c r="I551" s="79"/>
      <c r="J551" s="79">
        <f t="shared" si="48"/>
        <v>199.1</v>
      </c>
    </row>
    <row r="552" spans="2:10" ht="25.5">
      <c r="B552" s="117" t="s">
        <v>273</v>
      </c>
      <c r="C552" s="81" t="s">
        <v>150</v>
      </c>
      <c r="D552" s="81" t="s">
        <v>145</v>
      </c>
      <c r="E552" s="81" t="s">
        <v>117</v>
      </c>
      <c r="F552" s="81" t="s">
        <v>272</v>
      </c>
      <c r="G552" s="81"/>
      <c r="H552" s="137">
        <f>H553+H555</f>
        <v>199.1</v>
      </c>
      <c r="I552" s="79"/>
      <c r="J552" s="79">
        <f t="shared" si="48"/>
        <v>199.1</v>
      </c>
    </row>
    <row r="553" spans="2:10" ht="38.25">
      <c r="B553" s="124" t="s">
        <v>304</v>
      </c>
      <c r="C553" s="81" t="s">
        <v>150</v>
      </c>
      <c r="D553" s="81" t="s">
        <v>145</v>
      </c>
      <c r="E553" s="81" t="s">
        <v>117</v>
      </c>
      <c r="F553" s="81" t="s">
        <v>303</v>
      </c>
      <c r="G553" s="81"/>
      <c r="H553" s="137">
        <f>H554</f>
        <v>24</v>
      </c>
      <c r="I553" s="79"/>
      <c r="J553" s="79">
        <f t="shared" si="48"/>
        <v>24</v>
      </c>
    </row>
    <row r="554" spans="2:10" ht="12.75">
      <c r="B554" s="115" t="s">
        <v>206</v>
      </c>
      <c r="C554" s="85" t="s">
        <v>150</v>
      </c>
      <c r="D554" s="85" t="s">
        <v>145</v>
      </c>
      <c r="E554" s="85" t="s">
        <v>117</v>
      </c>
      <c r="F554" s="85" t="s">
        <v>303</v>
      </c>
      <c r="G554" s="85" t="s">
        <v>187</v>
      </c>
      <c r="H554" s="140">
        <v>24</v>
      </c>
      <c r="I554" s="79"/>
      <c r="J554" s="172">
        <f t="shared" si="48"/>
        <v>24</v>
      </c>
    </row>
    <row r="555" spans="2:10" ht="25.5">
      <c r="B555" s="114" t="s">
        <v>275</v>
      </c>
      <c r="C555" s="81" t="s">
        <v>150</v>
      </c>
      <c r="D555" s="81" t="s">
        <v>145</v>
      </c>
      <c r="E555" s="81" t="s">
        <v>117</v>
      </c>
      <c r="F555" s="81" t="s">
        <v>274</v>
      </c>
      <c r="G555" s="81"/>
      <c r="H555" s="137">
        <f>H556</f>
        <v>175.1</v>
      </c>
      <c r="I555" s="79"/>
      <c r="J555" s="79">
        <f t="shared" si="48"/>
        <v>175.1</v>
      </c>
    </row>
    <row r="556" spans="2:10" ht="12.75">
      <c r="B556" s="119" t="s">
        <v>206</v>
      </c>
      <c r="C556" s="85" t="s">
        <v>150</v>
      </c>
      <c r="D556" s="85" t="s">
        <v>145</v>
      </c>
      <c r="E556" s="81" t="s">
        <v>117</v>
      </c>
      <c r="F556" s="85" t="s">
        <v>274</v>
      </c>
      <c r="G556" s="85" t="s">
        <v>187</v>
      </c>
      <c r="H556" s="140">
        <v>175.1</v>
      </c>
      <c r="I556" s="79"/>
      <c r="J556" s="172">
        <f t="shared" si="48"/>
        <v>175.1</v>
      </c>
    </row>
    <row r="557" spans="2:10" ht="12.75">
      <c r="B557" s="117" t="s">
        <v>287</v>
      </c>
      <c r="C557" s="81" t="s">
        <v>150</v>
      </c>
      <c r="D557" s="81" t="s">
        <v>145</v>
      </c>
      <c r="E557" s="81" t="s">
        <v>117</v>
      </c>
      <c r="F557" s="81" t="s">
        <v>286</v>
      </c>
      <c r="G557" s="81"/>
      <c r="H557" s="137">
        <f>H558</f>
        <v>2</v>
      </c>
      <c r="I557" s="79"/>
      <c r="J557" s="79">
        <f t="shared" si="48"/>
        <v>2</v>
      </c>
    </row>
    <row r="558" spans="2:10" ht="12.75">
      <c r="B558" s="117" t="s">
        <v>289</v>
      </c>
      <c r="C558" s="81" t="s">
        <v>150</v>
      </c>
      <c r="D558" s="81" t="s">
        <v>145</v>
      </c>
      <c r="E558" s="81" t="s">
        <v>117</v>
      </c>
      <c r="F558" s="81" t="s">
        <v>288</v>
      </c>
      <c r="G558" s="81"/>
      <c r="H558" s="137">
        <f>H559</f>
        <v>2</v>
      </c>
      <c r="I558" s="79"/>
      <c r="J558" s="79">
        <f t="shared" si="48"/>
        <v>2</v>
      </c>
    </row>
    <row r="559" spans="2:10" ht="12.75">
      <c r="B559" s="117" t="s">
        <v>291</v>
      </c>
      <c r="C559" s="81" t="s">
        <v>150</v>
      </c>
      <c r="D559" s="81" t="s">
        <v>145</v>
      </c>
      <c r="E559" s="81" t="s">
        <v>117</v>
      </c>
      <c r="F559" s="81" t="s">
        <v>290</v>
      </c>
      <c r="G559" s="81"/>
      <c r="H559" s="137">
        <f>H560</f>
        <v>2</v>
      </c>
      <c r="I559" s="79"/>
      <c r="J559" s="79">
        <f t="shared" si="48"/>
        <v>2</v>
      </c>
    </row>
    <row r="560" spans="2:10" ht="12.75">
      <c r="B560" s="115" t="s">
        <v>206</v>
      </c>
      <c r="C560" s="85" t="s">
        <v>150</v>
      </c>
      <c r="D560" s="85" t="s">
        <v>145</v>
      </c>
      <c r="E560" s="85" t="s">
        <v>117</v>
      </c>
      <c r="F560" s="85" t="s">
        <v>290</v>
      </c>
      <c r="G560" s="85" t="s">
        <v>187</v>
      </c>
      <c r="H560" s="140">
        <v>2</v>
      </c>
      <c r="I560" s="79"/>
      <c r="J560" s="172">
        <f t="shared" si="48"/>
        <v>2</v>
      </c>
    </row>
    <row r="561" spans="2:10" ht="38.25">
      <c r="B561" s="117" t="s">
        <v>11</v>
      </c>
      <c r="C561" s="81" t="s">
        <v>150</v>
      </c>
      <c r="D561" s="81" t="s">
        <v>145</v>
      </c>
      <c r="E561" s="81" t="s">
        <v>54</v>
      </c>
      <c r="F561" s="81"/>
      <c r="G561" s="81"/>
      <c r="H561" s="137">
        <f>H562</f>
        <v>3000</v>
      </c>
      <c r="I561" s="79"/>
      <c r="J561" s="79">
        <f t="shared" si="48"/>
        <v>3000</v>
      </c>
    </row>
    <row r="562" spans="2:10" ht="89.25">
      <c r="B562" s="114" t="s">
        <v>14</v>
      </c>
      <c r="C562" s="81" t="s">
        <v>150</v>
      </c>
      <c r="D562" s="81" t="s">
        <v>145</v>
      </c>
      <c r="E562" s="81" t="s">
        <v>53</v>
      </c>
      <c r="F562" s="81"/>
      <c r="G562" s="81"/>
      <c r="H562" s="137">
        <f>H563</f>
        <v>3000</v>
      </c>
      <c r="I562" s="79"/>
      <c r="J562" s="79">
        <f t="shared" si="48"/>
        <v>3000</v>
      </c>
    </row>
    <row r="563" spans="2:10" ht="25.5">
      <c r="B563" s="114" t="s">
        <v>264</v>
      </c>
      <c r="C563" s="81" t="s">
        <v>150</v>
      </c>
      <c r="D563" s="85" t="s">
        <v>145</v>
      </c>
      <c r="E563" s="81" t="s">
        <v>53</v>
      </c>
      <c r="F563" s="81" t="s">
        <v>265</v>
      </c>
      <c r="G563" s="81"/>
      <c r="H563" s="137">
        <f>H564</f>
        <v>3000</v>
      </c>
      <c r="I563" s="79"/>
      <c r="J563" s="79">
        <f t="shared" si="48"/>
        <v>3000</v>
      </c>
    </row>
    <row r="564" spans="2:10" ht="25.5">
      <c r="B564" s="117" t="s">
        <v>273</v>
      </c>
      <c r="C564" s="81" t="s">
        <v>150</v>
      </c>
      <c r="D564" s="85" t="s">
        <v>145</v>
      </c>
      <c r="E564" s="81" t="s">
        <v>53</v>
      </c>
      <c r="F564" s="81" t="s">
        <v>272</v>
      </c>
      <c r="G564" s="81"/>
      <c r="H564" s="137">
        <f>H565</f>
        <v>3000</v>
      </c>
      <c r="I564" s="79"/>
      <c r="J564" s="79">
        <f t="shared" si="48"/>
        <v>3000</v>
      </c>
    </row>
    <row r="565" spans="2:10" ht="25.5">
      <c r="B565" s="114" t="s">
        <v>275</v>
      </c>
      <c r="C565" s="81" t="s">
        <v>150</v>
      </c>
      <c r="D565" s="85" t="s">
        <v>145</v>
      </c>
      <c r="E565" s="81" t="s">
        <v>53</v>
      </c>
      <c r="F565" s="81" t="s">
        <v>274</v>
      </c>
      <c r="G565" s="81"/>
      <c r="H565" s="137">
        <f>H566</f>
        <v>3000</v>
      </c>
      <c r="I565" s="79"/>
      <c r="J565" s="79">
        <f t="shared" si="48"/>
        <v>3000</v>
      </c>
    </row>
    <row r="566" spans="2:10" ht="12.75">
      <c r="B566" s="119" t="s">
        <v>206</v>
      </c>
      <c r="C566" s="85" t="s">
        <v>150</v>
      </c>
      <c r="D566" s="85" t="s">
        <v>145</v>
      </c>
      <c r="E566" s="85" t="s">
        <v>53</v>
      </c>
      <c r="F566" s="85" t="s">
        <v>274</v>
      </c>
      <c r="G566" s="85" t="s">
        <v>187</v>
      </c>
      <c r="H566" s="140">
        <v>3000</v>
      </c>
      <c r="I566" s="79"/>
      <c r="J566" s="172">
        <f t="shared" si="48"/>
        <v>3000</v>
      </c>
    </row>
    <row r="567" spans="2:10" ht="12.75">
      <c r="B567" s="121" t="s">
        <v>201</v>
      </c>
      <c r="C567" s="84" t="s">
        <v>147</v>
      </c>
      <c r="D567" s="81"/>
      <c r="E567" s="81"/>
      <c r="F567" s="81"/>
      <c r="G567" s="81"/>
      <c r="H567" s="144">
        <f>H568+H623</f>
        <v>19939</v>
      </c>
      <c r="I567" s="144">
        <f>I568+I623</f>
        <v>21.6</v>
      </c>
      <c r="J567" s="171">
        <f>H567+I567</f>
        <v>19960.6</v>
      </c>
    </row>
    <row r="568" spans="2:10" ht="12.75">
      <c r="B568" s="114" t="s">
        <v>138</v>
      </c>
      <c r="C568" s="81" t="s">
        <v>147</v>
      </c>
      <c r="D568" s="81" t="s">
        <v>143</v>
      </c>
      <c r="E568" s="81"/>
      <c r="F568" s="81"/>
      <c r="G568" s="81"/>
      <c r="H568" s="137">
        <f>H575+H569</f>
        <v>18800</v>
      </c>
      <c r="I568" s="137">
        <f>I575+I569</f>
        <v>21.6</v>
      </c>
      <c r="J568" s="79">
        <f>H568+I568</f>
        <v>18821.6</v>
      </c>
    </row>
    <row r="569" spans="2:10" ht="12.75">
      <c r="B569" s="114" t="s">
        <v>69</v>
      </c>
      <c r="C569" s="81" t="s">
        <v>147</v>
      </c>
      <c r="D569" s="81" t="s">
        <v>143</v>
      </c>
      <c r="E569" s="81" t="s">
        <v>70</v>
      </c>
      <c r="F569" s="81"/>
      <c r="G569" s="81"/>
      <c r="H569" s="137">
        <f>H570</f>
        <v>0</v>
      </c>
      <c r="I569" s="79">
        <f>I570</f>
        <v>21.6</v>
      </c>
      <c r="J569" s="79">
        <f>H569+I569</f>
        <v>21.6</v>
      </c>
    </row>
    <row r="570" spans="2:10" ht="25.5">
      <c r="B570" s="114" t="s">
        <v>367</v>
      </c>
      <c r="C570" s="81" t="s">
        <v>147</v>
      </c>
      <c r="D570" s="81" t="s">
        <v>143</v>
      </c>
      <c r="E570" s="81" t="s">
        <v>237</v>
      </c>
      <c r="F570" s="81"/>
      <c r="G570" s="81"/>
      <c r="H570" s="137"/>
      <c r="I570" s="79">
        <f>I571</f>
        <v>21.6</v>
      </c>
      <c r="J570" s="79">
        <f aca="true" t="shared" si="49" ref="J570:J633">H570+I570</f>
        <v>21.6</v>
      </c>
    </row>
    <row r="571" spans="2:10" ht="25.5">
      <c r="B571" s="114" t="s">
        <v>264</v>
      </c>
      <c r="C571" s="81" t="s">
        <v>147</v>
      </c>
      <c r="D571" s="81" t="s">
        <v>143</v>
      </c>
      <c r="E571" s="81" t="s">
        <v>237</v>
      </c>
      <c r="F571" s="81" t="s">
        <v>265</v>
      </c>
      <c r="G571" s="81"/>
      <c r="H571" s="137"/>
      <c r="I571" s="79">
        <f>I572</f>
        <v>21.6</v>
      </c>
      <c r="J571" s="79">
        <f t="shared" si="49"/>
        <v>21.6</v>
      </c>
    </row>
    <row r="572" spans="2:10" ht="25.5">
      <c r="B572" s="117" t="s">
        <v>273</v>
      </c>
      <c r="C572" s="81" t="s">
        <v>147</v>
      </c>
      <c r="D572" s="81" t="s">
        <v>143</v>
      </c>
      <c r="E572" s="81" t="s">
        <v>237</v>
      </c>
      <c r="F572" s="81" t="s">
        <v>272</v>
      </c>
      <c r="G572" s="81"/>
      <c r="H572" s="137"/>
      <c r="I572" s="79">
        <f>I573</f>
        <v>21.6</v>
      </c>
      <c r="J572" s="79">
        <f t="shared" si="49"/>
        <v>21.6</v>
      </c>
    </row>
    <row r="573" spans="2:10" ht="25.5">
      <c r="B573" s="114" t="s">
        <v>275</v>
      </c>
      <c r="C573" s="81" t="s">
        <v>147</v>
      </c>
      <c r="D573" s="81" t="s">
        <v>143</v>
      </c>
      <c r="E573" s="81" t="s">
        <v>237</v>
      </c>
      <c r="F573" s="81" t="s">
        <v>274</v>
      </c>
      <c r="G573" s="81"/>
      <c r="H573" s="137"/>
      <c r="I573" s="79">
        <f>I574</f>
        <v>21.6</v>
      </c>
      <c r="J573" s="79">
        <f t="shared" si="49"/>
        <v>21.6</v>
      </c>
    </row>
    <row r="574" spans="2:10" ht="12.75">
      <c r="B574" s="115" t="s">
        <v>206</v>
      </c>
      <c r="C574" s="85" t="s">
        <v>147</v>
      </c>
      <c r="D574" s="85" t="s">
        <v>143</v>
      </c>
      <c r="E574" s="85" t="s">
        <v>237</v>
      </c>
      <c r="F574" s="85" t="s">
        <v>274</v>
      </c>
      <c r="G574" s="85" t="s">
        <v>187</v>
      </c>
      <c r="H574" s="140"/>
      <c r="I574" s="172">
        <v>21.6</v>
      </c>
      <c r="J574" s="172">
        <f t="shared" si="49"/>
        <v>21.6</v>
      </c>
    </row>
    <row r="575" spans="2:10" ht="38.25">
      <c r="B575" s="125" t="s">
        <v>318</v>
      </c>
      <c r="C575" s="81" t="s">
        <v>147</v>
      </c>
      <c r="D575" s="81" t="s">
        <v>143</v>
      </c>
      <c r="E575" s="81" t="s">
        <v>84</v>
      </c>
      <c r="F575" s="81"/>
      <c r="G575" s="81"/>
      <c r="H575" s="137">
        <f>H576+H581+H589+H597+H611+H617</f>
        <v>18800</v>
      </c>
      <c r="I575" s="79"/>
      <c r="J575" s="79">
        <f t="shared" si="49"/>
        <v>18800</v>
      </c>
    </row>
    <row r="576" spans="2:10" ht="38.25">
      <c r="B576" s="125" t="s">
        <v>318</v>
      </c>
      <c r="C576" s="81" t="s">
        <v>147</v>
      </c>
      <c r="D576" s="81" t="s">
        <v>143</v>
      </c>
      <c r="E576" s="81" t="s">
        <v>39</v>
      </c>
      <c r="F576" s="81"/>
      <c r="G576" s="81"/>
      <c r="H576" s="137">
        <f>H577</f>
        <v>100</v>
      </c>
      <c r="I576" s="79"/>
      <c r="J576" s="79">
        <f t="shared" si="49"/>
        <v>100</v>
      </c>
    </row>
    <row r="577" spans="2:10" ht="25.5">
      <c r="B577" s="114" t="s">
        <v>264</v>
      </c>
      <c r="C577" s="81" t="s">
        <v>147</v>
      </c>
      <c r="D577" s="81" t="s">
        <v>143</v>
      </c>
      <c r="E577" s="81" t="s">
        <v>39</v>
      </c>
      <c r="F577" s="81" t="s">
        <v>265</v>
      </c>
      <c r="G577" s="81"/>
      <c r="H577" s="137">
        <f>H578</f>
        <v>100</v>
      </c>
      <c r="I577" s="79"/>
      <c r="J577" s="79">
        <f t="shared" si="49"/>
        <v>100</v>
      </c>
    </row>
    <row r="578" spans="2:10" ht="25.5">
      <c r="B578" s="117" t="s">
        <v>273</v>
      </c>
      <c r="C578" s="81" t="s">
        <v>147</v>
      </c>
      <c r="D578" s="81" t="s">
        <v>143</v>
      </c>
      <c r="E578" s="81" t="s">
        <v>39</v>
      </c>
      <c r="F578" s="81" t="s">
        <v>272</v>
      </c>
      <c r="G578" s="81"/>
      <c r="H578" s="137">
        <f>H579</f>
        <v>100</v>
      </c>
      <c r="I578" s="79"/>
      <c r="J578" s="79">
        <f t="shared" si="49"/>
        <v>100</v>
      </c>
    </row>
    <row r="579" spans="2:10" ht="25.5">
      <c r="B579" s="114" t="s">
        <v>275</v>
      </c>
      <c r="C579" s="81" t="s">
        <v>147</v>
      </c>
      <c r="D579" s="81" t="s">
        <v>143</v>
      </c>
      <c r="E579" s="81" t="s">
        <v>39</v>
      </c>
      <c r="F579" s="81" t="s">
        <v>274</v>
      </c>
      <c r="G579" s="81"/>
      <c r="H579" s="137">
        <f>H580</f>
        <v>100</v>
      </c>
      <c r="I579" s="79"/>
      <c r="J579" s="79">
        <f t="shared" si="49"/>
        <v>100</v>
      </c>
    </row>
    <row r="580" spans="2:10" ht="12.75">
      <c r="B580" s="119" t="s">
        <v>206</v>
      </c>
      <c r="C580" s="85" t="s">
        <v>147</v>
      </c>
      <c r="D580" s="85" t="s">
        <v>143</v>
      </c>
      <c r="E580" s="85" t="s">
        <v>39</v>
      </c>
      <c r="F580" s="85" t="s">
        <v>274</v>
      </c>
      <c r="G580" s="85" t="s">
        <v>187</v>
      </c>
      <c r="H580" s="140">
        <v>100</v>
      </c>
      <c r="I580" s="79"/>
      <c r="J580" s="172">
        <f t="shared" si="49"/>
        <v>100</v>
      </c>
    </row>
    <row r="581" spans="2:10" ht="25.5">
      <c r="B581" s="114" t="s">
        <v>88</v>
      </c>
      <c r="C581" s="81" t="s">
        <v>147</v>
      </c>
      <c r="D581" s="81" t="s">
        <v>143</v>
      </c>
      <c r="E581" s="81" t="s">
        <v>87</v>
      </c>
      <c r="F581" s="81"/>
      <c r="G581" s="81"/>
      <c r="H581" s="137">
        <f>H582</f>
        <v>11857.3</v>
      </c>
      <c r="I581" s="79"/>
      <c r="J581" s="79">
        <f t="shared" si="49"/>
        <v>11857.3</v>
      </c>
    </row>
    <row r="582" spans="2:10" ht="63.75">
      <c r="B582" s="117" t="s">
        <v>317</v>
      </c>
      <c r="C582" s="81" t="s">
        <v>147</v>
      </c>
      <c r="D582" s="81" t="s">
        <v>143</v>
      </c>
      <c r="E582" s="81" t="s">
        <v>40</v>
      </c>
      <c r="F582" s="81"/>
      <c r="G582" s="81"/>
      <c r="H582" s="137">
        <f>H583</f>
        <v>11857.3</v>
      </c>
      <c r="I582" s="79"/>
      <c r="J582" s="79">
        <f t="shared" si="49"/>
        <v>11857.3</v>
      </c>
    </row>
    <row r="583" spans="2:10" ht="38.25">
      <c r="B583" s="114" t="s">
        <v>277</v>
      </c>
      <c r="C583" s="81" t="s">
        <v>147</v>
      </c>
      <c r="D583" s="81" t="s">
        <v>143</v>
      </c>
      <c r="E583" s="81" t="s">
        <v>40</v>
      </c>
      <c r="F583" s="81" t="s">
        <v>276</v>
      </c>
      <c r="G583" s="81"/>
      <c r="H583" s="139">
        <f>H584</f>
        <v>11857.3</v>
      </c>
      <c r="I583" s="79"/>
      <c r="J583" s="79">
        <f t="shared" si="49"/>
        <v>11857.3</v>
      </c>
    </row>
    <row r="584" spans="2:10" ht="12.75">
      <c r="B584" s="114" t="s">
        <v>279</v>
      </c>
      <c r="C584" s="81" t="s">
        <v>147</v>
      </c>
      <c r="D584" s="81" t="s">
        <v>143</v>
      </c>
      <c r="E584" s="81" t="s">
        <v>40</v>
      </c>
      <c r="F584" s="81" t="s">
        <v>278</v>
      </c>
      <c r="G584" s="81"/>
      <c r="H584" s="139">
        <f>H585+H587</f>
        <v>11857.3</v>
      </c>
      <c r="I584" s="79"/>
      <c r="J584" s="79">
        <f t="shared" si="49"/>
        <v>11857.3</v>
      </c>
    </row>
    <row r="585" spans="2:10" ht="51">
      <c r="B585" s="114" t="s">
        <v>215</v>
      </c>
      <c r="C585" s="81" t="s">
        <v>147</v>
      </c>
      <c r="D585" s="81" t="s">
        <v>143</v>
      </c>
      <c r="E585" s="81" t="s">
        <v>40</v>
      </c>
      <c r="F585" s="81" t="s">
        <v>219</v>
      </c>
      <c r="G585" s="81"/>
      <c r="H585" s="137">
        <f>H586</f>
        <v>11717.3</v>
      </c>
      <c r="I585" s="79"/>
      <c r="J585" s="79">
        <f t="shared" si="49"/>
        <v>11717.3</v>
      </c>
    </row>
    <row r="586" spans="2:10" ht="12.75">
      <c r="B586" s="115" t="s">
        <v>206</v>
      </c>
      <c r="C586" s="85" t="s">
        <v>147</v>
      </c>
      <c r="D586" s="85" t="s">
        <v>143</v>
      </c>
      <c r="E586" s="85" t="s">
        <v>40</v>
      </c>
      <c r="F586" s="85" t="s">
        <v>219</v>
      </c>
      <c r="G586" s="85" t="s">
        <v>187</v>
      </c>
      <c r="H586" s="138">
        <v>11717.3</v>
      </c>
      <c r="I586" s="79"/>
      <c r="J586" s="172">
        <f t="shared" si="49"/>
        <v>11717.3</v>
      </c>
    </row>
    <row r="587" spans="2:10" ht="25.5">
      <c r="B587" s="114" t="s">
        <v>221</v>
      </c>
      <c r="C587" s="81" t="s">
        <v>147</v>
      </c>
      <c r="D587" s="81" t="s">
        <v>143</v>
      </c>
      <c r="E587" s="81" t="s">
        <v>40</v>
      </c>
      <c r="F587" s="81" t="s">
        <v>220</v>
      </c>
      <c r="G587" s="81"/>
      <c r="H587" s="137">
        <f>H588</f>
        <v>140</v>
      </c>
      <c r="I587" s="79"/>
      <c r="J587" s="79">
        <f t="shared" si="49"/>
        <v>140</v>
      </c>
    </row>
    <row r="588" spans="2:10" ht="12.75">
      <c r="B588" s="115" t="s">
        <v>206</v>
      </c>
      <c r="C588" s="85" t="s">
        <v>147</v>
      </c>
      <c r="D588" s="85" t="s">
        <v>143</v>
      </c>
      <c r="E588" s="85" t="s">
        <v>40</v>
      </c>
      <c r="F588" s="85" t="s">
        <v>220</v>
      </c>
      <c r="G588" s="85" t="s">
        <v>187</v>
      </c>
      <c r="H588" s="138">
        <v>140</v>
      </c>
      <c r="I588" s="79"/>
      <c r="J588" s="172">
        <f t="shared" si="49"/>
        <v>140</v>
      </c>
    </row>
    <row r="589" spans="2:10" ht="25.5">
      <c r="B589" s="117" t="s">
        <v>89</v>
      </c>
      <c r="C589" s="81" t="s">
        <v>147</v>
      </c>
      <c r="D589" s="81" t="s">
        <v>143</v>
      </c>
      <c r="E589" s="81" t="s">
        <v>90</v>
      </c>
      <c r="F589" s="81"/>
      <c r="G589" s="81"/>
      <c r="H589" s="139">
        <f>H590</f>
        <v>3007.7000000000003</v>
      </c>
      <c r="I589" s="79"/>
      <c r="J589" s="79">
        <f t="shared" si="49"/>
        <v>3007.7000000000003</v>
      </c>
    </row>
    <row r="590" spans="2:10" ht="51">
      <c r="B590" s="125" t="s">
        <v>316</v>
      </c>
      <c r="C590" s="81" t="s">
        <v>147</v>
      </c>
      <c r="D590" s="81" t="s">
        <v>143</v>
      </c>
      <c r="E590" s="81" t="s">
        <v>35</v>
      </c>
      <c r="F590" s="81"/>
      <c r="G590" s="81"/>
      <c r="H590" s="137">
        <f>H591</f>
        <v>3007.7000000000003</v>
      </c>
      <c r="I590" s="79"/>
      <c r="J590" s="79">
        <f t="shared" si="49"/>
        <v>3007.7000000000003</v>
      </c>
    </row>
    <row r="591" spans="2:10" ht="38.25">
      <c r="B591" s="114" t="s">
        <v>277</v>
      </c>
      <c r="C591" s="81" t="s">
        <v>147</v>
      </c>
      <c r="D591" s="81" t="s">
        <v>143</v>
      </c>
      <c r="E591" s="81" t="s">
        <v>35</v>
      </c>
      <c r="F591" s="81" t="s">
        <v>276</v>
      </c>
      <c r="G591" s="81"/>
      <c r="H591" s="139">
        <f>H592</f>
        <v>3007.7000000000003</v>
      </c>
      <c r="I591" s="79"/>
      <c r="J591" s="79">
        <f t="shared" si="49"/>
        <v>3007.7000000000003</v>
      </c>
    </row>
    <row r="592" spans="2:10" ht="12.75">
      <c r="B592" s="114" t="s">
        <v>279</v>
      </c>
      <c r="C592" s="81" t="s">
        <v>147</v>
      </c>
      <c r="D592" s="81" t="s">
        <v>143</v>
      </c>
      <c r="E592" s="81" t="s">
        <v>35</v>
      </c>
      <c r="F592" s="81" t="s">
        <v>278</v>
      </c>
      <c r="G592" s="81"/>
      <c r="H592" s="139">
        <f>H593+H595</f>
        <v>3007.7000000000003</v>
      </c>
      <c r="I592" s="79"/>
      <c r="J592" s="79">
        <f t="shared" si="49"/>
        <v>3007.7000000000003</v>
      </c>
    </row>
    <row r="593" spans="2:10" ht="51">
      <c r="B593" s="126" t="s">
        <v>215</v>
      </c>
      <c r="C593" s="81" t="s">
        <v>147</v>
      </c>
      <c r="D593" s="81" t="s">
        <v>143</v>
      </c>
      <c r="E593" s="81" t="s">
        <v>35</v>
      </c>
      <c r="F593" s="81" t="s">
        <v>219</v>
      </c>
      <c r="G593" s="81"/>
      <c r="H593" s="137">
        <f>H594</f>
        <v>2762.9</v>
      </c>
      <c r="I593" s="79"/>
      <c r="J593" s="79">
        <f t="shared" si="49"/>
        <v>2762.9</v>
      </c>
    </row>
    <row r="594" spans="2:10" ht="12.75">
      <c r="B594" s="115" t="s">
        <v>206</v>
      </c>
      <c r="C594" s="85" t="s">
        <v>147</v>
      </c>
      <c r="D594" s="85" t="s">
        <v>143</v>
      </c>
      <c r="E594" s="85" t="s">
        <v>35</v>
      </c>
      <c r="F594" s="85" t="s">
        <v>219</v>
      </c>
      <c r="G594" s="85" t="s">
        <v>187</v>
      </c>
      <c r="H594" s="138">
        <v>2762.9</v>
      </c>
      <c r="I594" s="79"/>
      <c r="J594" s="172">
        <f t="shared" si="49"/>
        <v>2762.9</v>
      </c>
    </row>
    <row r="595" spans="2:10" ht="25.5">
      <c r="B595" s="114" t="s">
        <v>221</v>
      </c>
      <c r="C595" s="81" t="s">
        <v>147</v>
      </c>
      <c r="D595" s="81" t="s">
        <v>143</v>
      </c>
      <c r="E595" s="81" t="s">
        <v>35</v>
      </c>
      <c r="F595" s="81" t="s">
        <v>220</v>
      </c>
      <c r="G595" s="81"/>
      <c r="H595" s="137">
        <f>H596</f>
        <v>244.8</v>
      </c>
      <c r="I595" s="79"/>
      <c r="J595" s="79">
        <f t="shared" si="49"/>
        <v>244.8</v>
      </c>
    </row>
    <row r="596" spans="2:10" ht="12.75">
      <c r="B596" s="115" t="s">
        <v>206</v>
      </c>
      <c r="C596" s="85" t="s">
        <v>147</v>
      </c>
      <c r="D596" s="85" t="s">
        <v>143</v>
      </c>
      <c r="E596" s="85" t="s">
        <v>35</v>
      </c>
      <c r="F596" s="85" t="s">
        <v>220</v>
      </c>
      <c r="G596" s="85" t="s">
        <v>187</v>
      </c>
      <c r="H596" s="138">
        <v>244.8</v>
      </c>
      <c r="I596" s="79"/>
      <c r="J596" s="172">
        <f t="shared" si="49"/>
        <v>244.8</v>
      </c>
    </row>
    <row r="597" spans="2:10" ht="25.5">
      <c r="B597" s="117" t="s">
        <v>91</v>
      </c>
      <c r="C597" s="81" t="s">
        <v>147</v>
      </c>
      <c r="D597" s="81" t="s">
        <v>143</v>
      </c>
      <c r="E597" s="81" t="s">
        <v>92</v>
      </c>
      <c r="F597" s="81"/>
      <c r="G597" s="81"/>
      <c r="H597" s="139">
        <f>H598</f>
        <v>2635</v>
      </c>
      <c r="I597" s="79"/>
      <c r="J597" s="79">
        <f t="shared" si="49"/>
        <v>2635</v>
      </c>
    </row>
    <row r="598" spans="2:10" ht="51">
      <c r="B598" s="125" t="s">
        <v>315</v>
      </c>
      <c r="C598" s="81" t="s">
        <v>147</v>
      </c>
      <c r="D598" s="81" t="s">
        <v>143</v>
      </c>
      <c r="E598" s="81" t="s">
        <v>36</v>
      </c>
      <c r="F598" s="81"/>
      <c r="G598" s="81"/>
      <c r="H598" s="137">
        <f>H599+H605</f>
        <v>2635</v>
      </c>
      <c r="I598" s="79"/>
      <c r="J598" s="79">
        <f t="shared" si="49"/>
        <v>2635</v>
      </c>
    </row>
    <row r="599" spans="2:10" ht="38.25">
      <c r="B599" s="114" t="s">
        <v>280</v>
      </c>
      <c r="C599" s="81" t="s">
        <v>147</v>
      </c>
      <c r="D599" s="81" t="s">
        <v>143</v>
      </c>
      <c r="E599" s="81" t="s">
        <v>36</v>
      </c>
      <c r="F599" s="81" t="s">
        <v>261</v>
      </c>
      <c r="G599" s="81"/>
      <c r="H599" s="137">
        <f>H600</f>
        <v>2270.1</v>
      </c>
      <c r="I599" s="79"/>
      <c r="J599" s="79">
        <f t="shared" si="49"/>
        <v>2270.1</v>
      </c>
    </row>
    <row r="600" spans="2:10" ht="25.5">
      <c r="B600" s="114" t="s">
        <v>282</v>
      </c>
      <c r="C600" s="81" t="s">
        <v>147</v>
      </c>
      <c r="D600" s="81" t="s">
        <v>143</v>
      </c>
      <c r="E600" s="81" t="s">
        <v>36</v>
      </c>
      <c r="F600" s="81" t="s">
        <v>281</v>
      </c>
      <c r="G600" s="81"/>
      <c r="H600" s="137">
        <f>H601+H603</f>
        <v>2270.1</v>
      </c>
      <c r="I600" s="79"/>
      <c r="J600" s="79">
        <f t="shared" si="49"/>
        <v>2270.1</v>
      </c>
    </row>
    <row r="601" spans="2:10" ht="25.5">
      <c r="B601" s="114" t="s">
        <v>268</v>
      </c>
      <c r="C601" s="81" t="s">
        <v>147</v>
      </c>
      <c r="D601" s="81" t="s">
        <v>143</v>
      </c>
      <c r="E601" s="81" t="s">
        <v>36</v>
      </c>
      <c r="F601" s="81" t="s">
        <v>283</v>
      </c>
      <c r="G601" s="81"/>
      <c r="H601" s="137">
        <f>H602</f>
        <v>2261.1</v>
      </c>
      <c r="I601" s="79"/>
      <c r="J601" s="79">
        <f t="shared" si="49"/>
        <v>2261.1</v>
      </c>
    </row>
    <row r="602" spans="2:10" ht="12.75">
      <c r="B602" s="119" t="s">
        <v>206</v>
      </c>
      <c r="C602" s="85" t="s">
        <v>147</v>
      </c>
      <c r="D602" s="85" t="s">
        <v>143</v>
      </c>
      <c r="E602" s="85" t="s">
        <v>36</v>
      </c>
      <c r="F602" s="85" t="s">
        <v>283</v>
      </c>
      <c r="G602" s="85" t="s">
        <v>187</v>
      </c>
      <c r="H602" s="140">
        <v>2261.1</v>
      </c>
      <c r="I602" s="79"/>
      <c r="J602" s="172">
        <f t="shared" si="49"/>
        <v>2261.1</v>
      </c>
    </row>
    <row r="603" spans="2:10" ht="25.5">
      <c r="B603" s="114" t="s">
        <v>269</v>
      </c>
      <c r="C603" s="81" t="s">
        <v>147</v>
      </c>
      <c r="D603" s="81" t="s">
        <v>143</v>
      </c>
      <c r="E603" s="81" t="s">
        <v>36</v>
      </c>
      <c r="F603" s="81" t="s">
        <v>284</v>
      </c>
      <c r="G603" s="81"/>
      <c r="H603" s="137">
        <f>H604</f>
        <v>9</v>
      </c>
      <c r="I603" s="79"/>
      <c r="J603" s="79">
        <f t="shared" si="49"/>
        <v>9</v>
      </c>
    </row>
    <row r="604" spans="2:10" ht="12.75">
      <c r="B604" s="119" t="s">
        <v>206</v>
      </c>
      <c r="C604" s="85" t="s">
        <v>147</v>
      </c>
      <c r="D604" s="85" t="s">
        <v>143</v>
      </c>
      <c r="E604" s="85" t="s">
        <v>36</v>
      </c>
      <c r="F604" s="85" t="s">
        <v>284</v>
      </c>
      <c r="G604" s="85" t="s">
        <v>187</v>
      </c>
      <c r="H604" s="140">
        <v>9</v>
      </c>
      <c r="I604" s="79"/>
      <c r="J604" s="172">
        <f t="shared" si="49"/>
        <v>9</v>
      </c>
    </row>
    <row r="605" spans="2:10" ht="25.5">
      <c r="B605" s="114" t="s">
        <v>264</v>
      </c>
      <c r="C605" s="81" t="s">
        <v>147</v>
      </c>
      <c r="D605" s="81" t="s">
        <v>143</v>
      </c>
      <c r="E605" s="81" t="s">
        <v>36</v>
      </c>
      <c r="F605" s="81" t="s">
        <v>265</v>
      </c>
      <c r="G605" s="81"/>
      <c r="H605" s="137">
        <f>H606</f>
        <v>364.9</v>
      </c>
      <c r="I605" s="79"/>
      <c r="J605" s="79">
        <f t="shared" si="49"/>
        <v>364.9</v>
      </c>
    </row>
    <row r="606" spans="2:10" ht="25.5">
      <c r="B606" s="117" t="s">
        <v>273</v>
      </c>
      <c r="C606" s="81" t="s">
        <v>147</v>
      </c>
      <c r="D606" s="81" t="s">
        <v>143</v>
      </c>
      <c r="E606" s="81" t="s">
        <v>36</v>
      </c>
      <c r="F606" s="81" t="s">
        <v>272</v>
      </c>
      <c r="G606" s="81"/>
      <c r="H606" s="137">
        <f>H607+H609</f>
        <v>364.9</v>
      </c>
      <c r="I606" s="79"/>
      <c r="J606" s="79">
        <f t="shared" si="49"/>
        <v>364.9</v>
      </c>
    </row>
    <row r="607" spans="2:10" ht="38.25">
      <c r="B607" s="86" t="s">
        <v>304</v>
      </c>
      <c r="C607" s="81" t="s">
        <v>147</v>
      </c>
      <c r="D607" s="81" t="s">
        <v>143</v>
      </c>
      <c r="E607" s="81" t="s">
        <v>36</v>
      </c>
      <c r="F607" s="81" t="s">
        <v>303</v>
      </c>
      <c r="G607" s="81"/>
      <c r="H607" s="137">
        <f>H608</f>
        <v>77.9</v>
      </c>
      <c r="I607" s="79"/>
      <c r="J607" s="79">
        <f t="shared" si="49"/>
        <v>77.9</v>
      </c>
    </row>
    <row r="608" spans="2:10" ht="12.75">
      <c r="B608" s="115" t="s">
        <v>206</v>
      </c>
      <c r="C608" s="85" t="s">
        <v>147</v>
      </c>
      <c r="D608" s="85" t="s">
        <v>143</v>
      </c>
      <c r="E608" s="85" t="s">
        <v>36</v>
      </c>
      <c r="F608" s="85" t="s">
        <v>303</v>
      </c>
      <c r="G608" s="85" t="s">
        <v>187</v>
      </c>
      <c r="H608" s="140">
        <v>77.9</v>
      </c>
      <c r="I608" s="79"/>
      <c r="J608" s="172">
        <f t="shared" si="49"/>
        <v>77.9</v>
      </c>
    </row>
    <row r="609" spans="2:10" ht="25.5">
      <c r="B609" s="114" t="s">
        <v>275</v>
      </c>
      <c r="C609" s="81" t="s">
        <v>147</v>
      </c>
      <c r="D609" s="81" t="s">
        <v>143</v>
      </c>
      <c r="E609" s="81" t="s">
        <v>36</v>
      </c>
      <c r="F609" s="81" t="s">
        <v>274</v>
      </c>
      <c r="G609" s="81"/>
      <c r="H609" s="137">
        <f>H610</f>
        <v>287</v>
      </c>
      <c r="I609" s="79"/>
      <c r="J609" s="79">
        <f t="shared" si="49"/>
        <v>287</v>
      </c>
    </row>
    <row r="610" spans="2:10" ht="12.75">
      <c r="B610" s="119" t="s">
        <v>206</v>
      </c>
      <c r="C610" s="85" t="s">
        <v>147</v>
      </c>
      <c r="D610" s="85" t="s">
        <v>143</v>
      </c>
      <c r="E610" s="85" t="s">
        <v>36</v>
      </c>
      <c r="F610" s="85" t="s">
        <v>274</v>
      </c>
      <c r="G610" s="85" t="s">
        <v>187</v>
      </c>
      <c r="H610" s="140">
        <v>287</v>
      </c>
      <c r="I610" s="79"/>
      <c r="J610" s="172">
        <f t="shared" si="49"/>
        <v>287</v>
      </c>
    </row>
    <row r="611" spans="2:10" ht="25.5">
      <c r="B611" s="114" t="s">
        <v>94</v>
      </c>
      <c r="C611" s="81" t="s">
        <v>147</v>
      </c>
      <c r="D611" s="81" t="s">
        <v>143</v>
      </c>
      <c r="E611" s="81" t="s">
        <v>93</v>
      </c>
      <c r="F611" s="81"/>
      <c r="G611" s="81"/>
      <c r="H611" s="137">
        <f>H612</f>
        <v>800</v>
      </c>
      <c r="I611" s="79"/>
      <c r="J611" s="79">
        <f t="shared" si="49"/>
        <v>800</v>
      </c>
    </row>
    <row r="612" spans="2:10" ht="51">
      <c r="B612" s="125" t="s">
        <v>314</v>
      </c>
      <c r="C612" s="81" t="s">
        <v>147</v>
      </c>
      <c r="D612" s="81" t="s">
        <v>143</v>
      </c>
      <c r="E612" s="81" t="s">
        <v>34</v>
      </c>
      <c r="F612" s="81"/>
      <c r="G612" s="81"/>
      <c r="H612" s="139">
        <f>H615</f>
        <v>800</v>
      </c>
      <c r="I612" s="79"/>
      <c r="J612" s="79">
        <f t="shared" si="49"/>
        <v>800</v>
      </c>
    </row>
    <row r="613" spans="2:10" ht="38.25">
      <c r="B613" s="114" t="s">
        <v>277</v>
      </c>
      <c r="C613" s="81" t="s">
        <v>147</v>
      </c>
      <c r="D613" s="81" t="s">
        <v>143</v>
      </c>
      <c r="E613" s="81" t="s">
        <v>34</v>
      </c>
      <c r="F613" s="81" t="s">
        <v>276</v>
      </c>
      <c r="G613" s="81"/>
      <c r="H613" s="139">
        <f>H614</f>
        <v>800</v>
      </c>
      <c r="I613" s="79"/>
      <c r="J613" s="79">
        <f t="shared" si="49"/>
        <v>800</v>
      </c>
    </row>
    <row r="614" spans="2:10" ht="12.75">
      <c r="B614" s="117" t="s">
        <v>311</v>
      </c>
      <c r="C614" s="81" t="s">
        <v>147</v>
      </c>
      <c r="D614" s="81" t="s">
        <v>143</v>
      </c>
      <c r="E614" s="81" t="s">
        <v>34</v>
      </c>
      <c r="F614" s="81" t="s">
        <v>305</v>
      </c>
      <c r="G614" s="81"/>
      <c r="H614" s="139">
        <f>H615</f>
        <v>800</v>
      </c>
      <c r="I614" s="79"/>
      <c r="J614" s="79">
        <f t="shared" si="49"/>
        <v>800</v>
      </c>
    </row>
    <row r="615" spans="2:10" ht="51">
      <c r="B615" s="114" t="s">
        <v>216</v>
      </c>
      <c r="C615" s="81" t="s">
        <v>147</v>
      </c>
      <c r="D615" s="81" t="s">
        <v>143</v>
      </c>
      <c r="E615" s="81" t="s">
        <v>34</v>
      </c>
      <c r="F615" s="81" t="s">
        <v>222</v>
      </c>
      <c r="G615" s="81"/>
      <c r="H615" s="137">
        <f>H616</f>
        <v>800</v>
      </c>
      <c r="I615" s="79"/>
      <c r="J615" s="79">
        <f t="shared" si="49"/>
        <v>800</v>
      </c>
    </row>
    <row r="616" spans="2:10" ht="12.75">
      <c r="B616" s="115" t="s">
        <v>206</v>
      </c>
      <c r="C616" s="85" t="s">
        <v>147</v>
      </c>
      <c r="D616" s="85" t="s">
        <v>143</v>
      </c>
      <c r="E616" s="85" t="s">
        <v>34</v>
      </c>
      <c r="F616" s="85" t="s">
        <v>222</v>
      </c>
      <c r="G616" s="85" t="s">
        <v>187</v>
      </c>
      <c r="H616" s="138">
        <v>800</v>
      </c>
      <c r="I616" s="79"/>
      <c r="J616" s="172">
        <f t="shared" si="49"/>
        <v>800</v>
      </c>
    </row>
    <row r="617" spans="2:10" ht="25.5">
      <c r="B617" s="117" t="s">
        <v>96</v>
      </c>
      <c r="C617" s="81" t="s">
        <v>147</v>
      </c>
      <c r="D617" s="81" t="s">
        <v>143</v>
      </c>
      <c r="E617" s="81" t="s">
        <v>95</v>
      </c>
      <c r="F617" s="81"/>
      <c r="G617" s="81"/>
      <c r="H617" s="139">
        <f>H618</f>
        <v>400</v>
      </c>
      <c r="I617" s="79"/>
      <c r="J617" s="79">
        <f t="shared" si="49"/>
        <v>400</v>
      </c>
    </row>
    <row r="618" spans="2:10" ht="51">
      <c r="B618" s="117" t="s">
        <v>37</v>
      </c>
      <c r="C618" s="81" t="s">
        <v>147</v>
      </c>
      <c r="D618" s="81" t="s">
        <v>143</v>
      </c>
      <c r="E618" s="81" t="s">
        <v>38</v>
      </c>
      <c r="F618" s="81"/>
      <c r="G618" s="81"/>
      <c r="H618" s="137">
        <f>H619</f>
        <v>400</v>
      </c>
      <c r="I618" s="79"/>
      <c r="J618" s="79">
        <f t="shared" si="49"/>
        <v>400</v>
      </c>
    </row>
    <row r="619" spans="2:10" ht="25.5">
      <c r="B619" s="114" t="s">
        <v>264</v>
      </c>
      <c r="C619" s="81" t="s">
        <v>147</v>
      </c>
      <c r="D619" s="81" t="s">
        <v>143</v>
      </c>
      <c r="E619" s="81" t="s">
        <v>38</v>
      </c>
      <c r="F619" s="81" t="s">
        <v>265</v>
      </c>
      <c r="G619" s="81"/>
      <c r="H619" s="137">
        <f>H620</f>
        <v>400</v>
      </c>
      <c r="I619" s="79"/>
      <c r="J619" s="79">
        <f t="shared" si="49"/>
        <v>400</v>
      </c>
    </row>
    <row r="620" spans="2:10" ht="25.5">
      <c r="B620" s="117" t="s">
        <v>273</v>
      </c>
      <c r="C620" s="81" t="s">
        <v>147</v>
      </c>
      <c r="D620" s="81" t="s">
        <v>143</v>
      </c>
      <c r="E620" s="81" t="s">
        <v>38</v>
      </c>
      <c r="F620" s="81" t="s">
        <v>272</v>
      </c>
      <c r="G620" s="81"/>
      <c r="H620" s="137">
        <f>H621</f>
        <v>400</v>
      </c>
      <c r="I620" s="79"/>
      <c r="J620" s="79">
        <f t="shared" si="49"/>
        <v>400</v>
      </c>
    </row>
    <row r="621" spans="2:10" ht="25.5">
      <c r="B621" s="114" t="s">
        <v>275</v>
      </c>
      <c r="C621" s="81" t="s">
        <v>147</v>
      </c>
      <c r="D621" s="81" t="s">
        <v>143</v>
      </c>
      <c r="E621" s="81" t="s">
        <v>38</v>
      </c>
      <c r="F621" s="81" t="s">
        <v>274</v>
      </c>
      <c r="G621" s="81"/>
      <c r="H621" s="137">
        <f>H622</f>
        <v>400</v>
      </c>
      <c r="I621" s="79"/>
      <c r="J621" s="79">
        <f t="shared" si="49"/>
        <v>400</v>
      </c>
    </row>
    <row r="622" spans="2:10" ht="12.75">
      <c r="B622" s="119" t="s">
        <v>206</v>
      </c>
      <c r="C622" s="85" t="s">
        <v>147</v>
      </c>
      <c r="D622" s="85" t="s">
        <v>143</v>
      </c>
      <c r="E622" s="85" t="s">
        <v>38</v>
      </c>
      <c r="F622" s="85" t="s">
        <v>274</v>
      </c>
      <c r="G622" s="85" t="s">
        <v>187</v>
      </c>
      <c r="H622" s="140">
        <v>400</v>
      </c>
      <c r="I622" s="79"/>
      <c r="J622" s="172">
        <f t="shared" si="49"/>
        <v>400</v>
      </c>
    </row>
    <row r="623" spans="2:10" ht="25.5">
      <c r="B623" s="114" t="s">
        <v>202</v>
      </c>
      <c r="C623" s="81" t="s">
        <v>147</v>
      </c>
      <c r="D623" s="81" t="s">
        <v>146</v>
      </c>
      <c r="E623" s="84"/>
      <c r="F623" s="84"/>
      <c r="G623" s="84"/>
      <c r="H623" s="137">
        <f>H625</f>
        <v>1139</v>
      </c>
      <c r="I623" s="79"/>
      <c r="J623" s="79">
        <f t="shared" si="49"/>
        <v>1139</v>
      </c>
    </row>
    <row r="624" spans="2:10" ht="12.75">
      <c r="B624" s="114" t="s">
        <v>69</v>
      </c>
      <c r="C624" s="81" t="s">
        <v>147</v>
      </c>
      <c r="D624" s="81" t="s">
        <v>146</v>
      </c>
      <c r="E624" s="81" t="s">
        <v>70</v>
      </c>
      <c r="F624" s="81"/>
      <c r="G624" s="81"/>
      <c r="H624" s="137">
        <f>H625</f>
        <v>1139</v>
      </c>
      <c r="I624" s="79"/>
      <c r="J624" s="79">
        <f t="shared" si="49"/>
        <v>1139</v>
      </c>
    </row>
    <row r="625" spans="2:10" ht="25.5">
      <c r="B625" s="116" t="s">
        <v>260</v>
      </c>
      <c r="C625" s="81" t="s">
        <v>147</v>
      </c>
      <c r="D625" s="81" t="s">
        <v>146</v>
      </c>
      <c r="E625" s="81" t="s">
        <v>234</v>
      </c>
      <c r="F625" s="81"/>
      <c r="G625" s="81"/>
      <c r="H625" s="137">
        <f>H626+H629</f>
        <v>1139</v>
      </c>
      <c r="I625" s="79"/>
      <c r="J625" s="79">
        <f t="shared" si="49"/>
        <v>1139</v>
      </c>
    </row>
    <row r="626" spans="2:10" ht="25.5">
      <c r="B626" s="114" t="s">
        <v>266</v>
      </c>
      <c r="C626" s="81" t="s">
        <v>147</v>
      </c>
      <c r="D626" s="81" t="s">
        <v>146</v>
      </c>
      <c r="E626" s="81" t="s">
        <v>234</v>
      </c>
      <c r="F626" s="81" t="s">
        <v>263</v>
      </c>
      <c r="G626" s="81"/>
      <c r="H626" s="137">
        <f>H627</f>
        <v>1093</v>
      </c>
      <c r="I626" s="79"/>
      <c r="J626" s="79">
        <f t="shared" si="49"/>
        <v>1093</v>
      </c>
    </row>
    <row r="627" spans="2:10" ht="25.5">
      <c r="B627" s="114" t="s">
        <v>268</v>
      </c>
      <c r="C627" s="81" t="s">
        <v>147</v>
      </c>
      <c r="D627" s="81" t="s">
        <v>146</v>
      </c>
      <c r="E627" s="81" t="s">
        <v>234</v>
      </c>
      <c r="F627" s="81" t="s">
        <v>267</v>
      </c>
      <c r="G627" s="81"/>
      <c r="H627" s="137">
        <f>H628</f>
        <v>1093</v>
      </c>
      <c r="I627" s="79"/>
      <c r="J627" s="79">
        <f t="shared" si="49"/>
        <v>1093</v>
      </c>
    </row>
    <row r="628" spans="2:10" ht="12.75">
      <c r="B628" s="115" t="s">
        <v>206</v>
      </c>
      <c r="C628" s="81" t="s">
        <v>147</v>
      </c>
      <c r="D628" s="81" t="s">
        <v>146</v>
      </c>
      <c r="E628" s="85" t="s">
        <v>234</v>
      </c>
      <c r="F628" s="85" t="s">
        <v>267</v>
      </c>
      <c r="G628" s="85" t="s">
        <v>187</v>
      </c>
      <c r="H628" s="138">
        <v>1093</v>
      </c>
      <c r="I628" s="79"/>
      <c r="J628" s="172">
        <f t="shared" si="49"/>
        <v>1093</v>
      </c>
    </row>
    <row r="629" spans="2:10" ht="25.5">
      <c r="B629" s="114" t="s">
        <v>264</v>
      </c>
      <c r="C629" s="81" t="s">
        <v>147</v>
      </c>
      <c r="D629" s="81" t="s">
        <v>146</v>
      </c>
      <c r="E629" s="81" t="s">
        <v>234</v>
      </c>
      <c r="F629" s="81" t="s">
        <v>265</v>
      </c>
      <c r="G629" s="81"/>
      <c r="H629" s="137">
        <f>H630</f>
        <v>46</v>
      </c>
      <c r="I629" s="79"/>
      <c r="J629" s="79">
        <f t="shared" si="49"/>
        <v>46</v>
      </c>
    </row>
    <row r="630" spans="2:10" ht="25.5">
      <c r="B630" s="117" t="s">
        <v>273</v>
      </c>
      <c r="C630" s="81" t="s">
        <v>147</v>
      </c>
      <c r="D630" s="81" t="s">
        <v>146</v>
      </c>
      <c r="E630" s="81" t="s">
        <v>234</v>
      </c>
      <c r="F630" s="81" t="s">
        <v>272</v>
      </c>
      <c r="G630" s="81"/>
      <c r="H630" s="137">
        <f>H631+H633</f>
        <v>46</v>
      </c>
      <c r="I630" s="79"/>
      <c r="J630" s="79">
        <f t="shared" si="49"/>
        <v>46</v>
      </c>
    </row>
    <row r="631" spans="2:10" ht="38.25">
      <c r="B631" s="86" t="s">
        <v>304</v>
      </c>
      <c r="C631" s="81" t="s">
        <v>147</v>
      </c>
      <c r="D631" s="81" t="s">
        <v>146</v>
      </c>
      <c r="E631" s="81" t="s">
        <v>234</v>
      </c>
      <c r="F631" s="81" t="s">
        <v>303</v>
      </c>
      <c r="G631" s="81"/>
      <c r="H631" s="137">
        <f>H632</f>
        <v>40</v>
      </c>
      <c r="I631" s="79"/>
      <c r="J631" s="79">
        <f t="shared" si="49"/>
        <v>40</v>
      </c>
    </row>
    <row r="632" spans="2:10" ht="12.75">
      <c r="B632" s="115" t="s">
        <v>206</v>
      </c>
      <c r="C632" s="85" t="s">
        <v>147</v>
      </c>
      <c r="D632" s="85" t="s">
        <v>146</v>
      </c>
      <c r="E632" s="85" t="s">
        <v>234</v>
      </c>
      <c r="F632" s="85" t="s">
        <v>303</v>
      </c>
      <c r="G632" s="85" t="s">
        <v>187</v>
      </c>
      <c r="H632" s="140">
        <v>40</v>
      </c>
      <c r="I632" s="79"/>
      <c r="J632" s="172">
        <f t="shared" si="49"/>
        <v>40</v>
      </c>
    </row>
    <row r="633" spans="2:10" ht="25.5">
      <c r="B633" s="114" t="s">
        <v>275</v>
      </c>
      <c r="C633" s="81" t="s">
        <v>147</v>
      </c>
      <c r="D633" s="81" t="s">
        <v>146</v>
      </c>
      <c r="E633" s="81" t="s">
        <v>234</v>
      </c>
      <c r="F633" s="81" t="s">
        <v>274</v>
      </c>
      <c r="G633" s="81"/>
      <c r="H633" s="137">
        <f>H634</f>
        <v>6</v>
      </c>
      <c r="I633" s="79"/>
      <c r="J633" s="79">
        <f t="shared" si="49"/>
        <v>6</v>
      </c>
    </row>
    <row r="634" spans="2:10" ht="12.75">
      <c r="B634" s="119" t="s">
        <v>206</v>
      </c>
      <c r="C634" s="85" t="s">
        <v>147</v>
      </c>
      <c r="D634" s="85" t="s">
        <v>146</v>
      </c>
      <c r="E634" s="85" t="s">
        <v>234</v>
      </c>
      <c r="F634" s="85" t="s">
        <v>274</v>
      </c>
      <c r="G634" s="85" t="s">
        <v>187</v>
      </c>
      <c r="H634" s="140">
        <v>6</v>
      </c>
      <c r="I634" s="79"/>
      <c r="J634" s="172">
        <f aca="true" t="shared" si="50" ref="J634:J665">H634+I634</f>
        <v>6</v>
      </c>
    </row>
    <row r="635" spans="2:10" ht="12.75">
      <c r="B635" s="121" t="s">
        <v>139</v>
      </c>
      <c r="C635" s="84" t="s">
        <v>159</v>
      </c>
      <c r="D635" s="81"/>
      <c r="E635" s="81"/>
      <c r="F635" s="81"/>
      <c r="G635" s="81"/>
      <c r="H635" s="145">
        <f>H636+H643+H665+H717</f>
        <v>29502.100000000002</v>
      </c>
      <c r="I635" s="145">
        <f>I636+I643+I665+I717</f>
        <v>13072.6</v>
      </c>
      <c r="J635" s="171">
        <f t="shared" si="50"/>
        <v>42574.700000000004</v>
      </c>
    </row>
    <row r="636" spans="2:10" ht="12.75">
      <c r="B636" s="114" t="s">
        <v>140</v>
      </c>
      <c r="C636" s="81">
        <v>10</v>
      </c>
      <c r="D636" s="81" t="s">
        <v>143</v>
      </c>
      <c r="E636" s="81"/>
      <c r="F636" s="81"/>
      <c r="G636" s="81"/>
      <c r="H636" s="139">
        <f>H638</f>
        <v>3882</v>
      </c>
      <c r="I636" s="139">
        <f>I638</f>
        <v>0</v>
      </c>
      <c r="J636" s="79">
        <f t="shared" si="50"/>
        <v>3882</v>
      </c>
    </row>
    <row r="637" spans="2:10" ht="12.75">
      <c r="B637" s="114" t="s">
        <v>69</v>
      </c>
      <c r="C637" s="81" t="s">
        <v>159</v>
      </c>
      <c r="D637" s="81" t="s">
        <v>143</v>
      </c>
      <c r="E637" s="81" t="s">
        <v>70</v>
      </c>
      <c r="F637" s="81"/>
      <c r="G637" s="81"/>
      <c r="H637" s="139">
        <f>H638</f>
        <v>3882</v>
      </c>
      <c r="I637" s="79"/>
      <c r="J637" s="79">
        <f t="shared" si="50"/>
        <v>3882</v>
      </c>
    </row>
    <row r="638" spans="2:10" ht="38.25">
      <c r="B638" s="114" t="s">
        <v>28</v>
      </c>
      <c r="C638" s="81">
        <v>10</v>
      </c>
      <c r="D638" s="81" t="s">
        <v>143</v>
      </c>
      <c r="E638" s="81" t="s">
        <v>339</v>
      </c>
      <c r="F638" s="81"/>
      <c r="G638" s="81"/>
      <c r="H638" s="139">
        <f>H639</f>
        <v>3882</v>
      </c>
      <c r="I638" s="79"/>
      <c r="J638" s="79">
        <f t="shared" si="50"/>
        <v>3882</v>
      </c>
    </row>
    <row r="639" spans="2:10" ht="25.5">
      <c r="B639" s="114" t="s">
        <v>294</v>
      </c>
      <c r="C639" s="81">
        <v>10</v>
      </c>
      <c r="D639" s="81" t="s">
        <v>143</v>
      </c>
      <c r="E639" s="81" t="s">
        <v>339</v>
      </c>
      <c r="F639" s="81" t="s">
        <v>293</v>
      </c>
      <c r="G639" s="81"/>
      <c r="H639" s="139">
        <f>H640</f>
        <v>3882</v>
      </c>
      <c r="I639" s="79"/>
      <c r="J639" s="79">
        <f t="shared" si="50"/>
        <v>3882</v>
      </c>
    </row>
    <row r="640" spans="2:10" ht="25.5">
      <c r="B640" s="114" t="s">
        <v>299</v>
      </c>
      <c r="C640" s="81">
        <v>10</v>
      </c>
      <c r="D640" s="81" t="s">
        <v>143</v>
      </c>
      <c r="E640" s="81" t="s">
        <v>339</v>
      </c>
      <c r="F640" s="81" t="s">
        <v>298</v>
      </c>
      <c r="G640" s="81"/>
      <c r="H640" s="139">
        <f>H641</f>
        <v>3882</v>
      </c>
      <c r="I640" s="79"/>
      <c r="J640" s="79">
        <f t="shared" si="50"/>
        <v>3882</v>
      </c>
    </row>
    <row r="641" spans="2:10" ht="38.25">
      <c r="B641" s="117" t="s">
        <v>346</v>
      </c>
      <c r="C641" s="81">
        <v>10</v>
      </c>
      <c r="D641" s="81" t="s">
        <v>143</v>
      </c>
      <c r="E641" s="81" t="s">
        <v>339</v>
      </c>
      <c r="F641" s="81" t="s">
        <v>307</v>
      </c>
      <c r="G641" s="81"/>
      <c r="H641" s="139">
        <f>H642</f>
        <v>3882</v>
      </c>
      <c r="I641" s="79"/>
      <c r="J641" s="79">
        <f t="shared" si="50"/>
        <v>3882</v>
      </c>
    </row>
    <row r="642" spans="2:10" ht="12.75">
      <c r="B642" s="115" t="s">
        <v>206</v>
      </c>
      <c r="C642" s="81">
        <v>10</v>
      </c>
      <c r="D642" s="81" t="s">
        <v>143</v>
      </c>
      <c r="E642" s="81" t="s">
        <v>339</v>
      </c>
      <c r="F642" s="85" t="s">
        <v>307</v>
      </c>
      <c r="G642" s="85" t="s">
        <v>187</v>
      </c>
      <c r="H642" s="138">
        <v>3882</v>
      </c>
      <c r="I642" s="79"/>
      <c r="J642" s="172">
        <f t="shared" si="50"/>
        <v>3882</v>
      </c>
    </row>
    <row r="643" spans="2:10" ht="12.75">
      <c r="B643" s="117" t="s">
        <v>156</v>
      </c>
      <c r="C643" s="81" t="s">
        <v>159</v>
      </c>
      <c r="D643" s="81" t="s">
        <v>144</v>
      </c>
      <c r="E643" s="81"/>
      <c r="F643" s="81"/>
      <c r="G643" s="81"/>
      <c r="H643" s="139">
        <f>H644+H660</f>
        <v>2460.4</v>
      </c>
      <c r="I643" s="79"/>
      <c r="J643" s="79">
        <f t="shared" si="50"/>
        <v>2460.4</v>
      </c>
    </row>
    <row r="644" spans="2:10" ht="12.75">
      <c r="B644" s="114" t="s">
        <v>69</v>
      </c>
      <c r="C644" s="81" t="s">
        <v>159</v>
      </c>
      <c r="D644" s="81" t="s">
        <v>144</v>
      </c>
      <c r="E644" s="81" t="s">
        <v>70</v>
      </c>
      <c r="F644" s="81"/>
      <c r="G644" s="81"/>
      <c r="H644" s="139">
        <f>H645+H655+H650</f>
        <v>318</v>
      </c>
      <c r="I644" s="79"/>
      <c r="J644" s="79">
        <f t="shared" si="50"/>
        <v>318</v>
      </c>
    </row>
    <row r="645" spans="2:10" ht="38.25">
      <c r="B645" s="114" t="s">
        <v>29</v>
      </c>
      <c r="C645" s="81" t="s">
        <v>159</v>
      </c>
      <c r="D645" s="81" t="s">
        <v>144</v>
      </c>
      <c r="E645" s="81" t="s">
        <v>343</v>
      </c>
      <c r="F645" s="81"/>
      <c r="G645" s="81"/>
      <c r="H645" s="139">
        <f>H646</f>
        <v>200</v>
      </c>
      <c r="I645" s="79"/>
      <c r="J645" s="79">
        <f t="shared" si="50"/>
        <v>200</v>
      </c>
    </row>
    <row r="646" spans="2:10" ht="25.5">
      <c r="B646" s="114" t="s">
        <v>294</v>
      </c>
      <c r="C646" s="81">
        <v>10</v>
      </c>
      <c r="D646" s="81" t="s">
        <v>144</v>
      </c>
      <c r="E646" s="81" t="s">
        <v>343</v>
      </c>
      <c r="F646" s="81" t="s">
        <v>293</v>
      </c>
      <c r="G646" s="81"/>
      <c r="H646" s="139">
        <f>H647</f>
        <v>200</v>
      </c>
      <c r="I646" s="79"/>
      <c r="J646" s="79">
        <f t="shared" si="50"/>
        <v>200</v>
      </c>
    </row>
    <row r="647" spans="2:10" ht="25.5">
      <c r="B647" s="114" t="s">
        <v>299</v>
      </c>
      <c r="C647" s="81">
        <v>10</v>
      </c>
      <c r="D647" s="81" t="s">
        <v>144</v>
      </c>
      <c r="E647" s="81" t="s">
        <v>343</v>
      </c>
      <c r="F647" s="81" t="s">
        <v>298</v>
      </c>
      <c r="G647" s="81"/>
      <c r="H647" s="139">
        <f>H648</f>
        <v>200</v>
      </c>
      <c r="I647" s="79"/>
      <c r="J647" s="79">
        <f t="shared" si="50"/>
        <v>200</v>
      </c>
    </row>
    <row r="648" spans="2:10" ht="38.25">
      <c r="B648" s="117" t="s">
        <v>346</v>
      </c>
      <c r="C648" s="81">
        <v>10</v>
      </c>
      <c r="D648" s="81" t="s">
        <v>144</v>
      </c>
      <c r="E648" s="81" t="s">
        <v>343</v>
      </c>
      <c r="F648" s="81" t="s">
        <v>307</v>
      </c>
      <c r="G648" s="81"/>
      <c r="H648" s="139">
        <f>H649</f>
        <v>200</v>
      </c>
      <c r="I648" s="79"/>
      <c r="J648" s="79">
        <f t="shared" si="50"/>
        <v>200</v>
      </c>
    </row>
    <row r="649" spans="2:10" ht="12.75">
      <c r="B649" s="115" t="s">
        <v>206</v>
      </c>
      <c r="C649" s="85">
        <v>10</v>
      </c>
      <c r="D649" s="81" t="s">
        <v>144</v>
      </c>
      <c r="E649" s="81" t="s">
        <v>343</v>
      </c>
      <c r="F649" s="85" t="s">
        <v>307</v>
      </c>
      <c r="G649" s="85" t="s">
        <v>187</v>
      </c>
      <c r="H649" s="138">
        <v>200</v>
      </c>
      <c r="I649" s="79"/>
      <c r="J649" s="172">
        <f t="shared" si="50"/>
        <v>200</v>
      </c>
    </row>
    <row r="650" spans="2:10" ht="51">
      <c r="B650" s="87" t="s">
        <v>32</v>
      </c>
      <c r="C650" s="81" t="s">
        <v>159</v>
      </c>
      <c r="D650" s="81" t="s">
        <v>144</v>
      </c>
      <c r="E650" s="81" t="s">
        <v>252</v>
      </c>
      <c r="F650" s="81"/>
      <c r="G650" s="81"/>
      <c r="H650" s="139">
        <f>H651</f>
        <v>48</v>
      </c>
      <c r="I650" s="79"/>
      <c r="J650" s="79">
        <f t="shared" si="50"/>
        <v>48</v>
      </c>
    </row>
    <row r="651" spans="2:10" ht="25.5">
      <c r="B651" s="114" t="s">
        <v>294</v>
      </c>
      <c r="C651" s="81">
        <v>10</v>
      </c>
      <c r="D651" s="81" t="s">
        <v>144</v>
      </c>
      <c r="E651" s="81" t="s">
        <v>252</v>
      </c>
      <c r="F651" s="81" t="s">
        <v>293</v>
      </c>
      <c r="G651" s="81"/>
      <c r="H651" s="139">
        <f>H652</f>
        <v>48</v>
      </c>
      <c r="I651" s="79"/>
      <c r="J651" s="79">
        <f t="shared" si="50"/>
        <v>48</v>
      </c>
    </row>
    <row r="652" spans="2:10" ht="25.5">
      <c r="B652" s="114" t="s">
        <v>296</v>
      </c>
      <c r="C652" s="81">
        <v>10</v>
      </c>
      <c r="D652" s="81" t="s">
        <v>144</v>
      </c>
      <c r="E652" s="81" t="s">
        <v>252</v>
      </c>
      <c r="F652" s="81" t="s">
        <v>295</v>
      </c>
      <c r="G652" s="81"/>
      <c r="H652" s="139">
        <f>H653</f>
        <v>48</v>
      </c>
      <c r="I652" s="79"/>
      <c r="J652" s="79">
        <f t="shared" si="50"/>
        <v>48</v>
      </c>
    </row>
    <row r="653" spans="2:10" ht="38.25">
      <c r="B653" s="117" t="s">
        <v>297</v>
      </c>
      <c r="C653" s="81">
        <v>10</v>
      </c>
      <c r="D653" s="81" t="s">
        <v>144</v>
      </c>
      <c r="E653" s="81" t="s">
        <v>252</v>
      </c>
      <c r="F653" s="81" t="s">
        <v>292</v>
      </c>
      <c r="G653" s="81"/>
      <c r="H653" s="139">
        <f>H654</f>
        <v>48</v>
      </c>
      <c r="I653" s="79"/>
      <c r="J653" s="79">
        <f t="shared" si="50"/>
        <v>48</v>
      </c>
    </row>
    <row r="654" spans="2:10" ht="12.75">
      <c r="B654" s="115" t="s">
        <v>206</v>
      </c>
      <c r="C654" s="85">
        <v>10</v>
      </c>
      <c r="D654" s="85" t="s">
        <v>144</v>
      </c>
      <c r="E654" s="85" t="s">
        <v>252</v>
      </c>
      <c r="F654" s="85" t="s">
        <v>292</v>
      </c>
      <c r="G654" s="85" t="s">
        <v>187</v>
      </c>
      <c r="H654" s="138">
        <v>48</v>
      </c>
      <c r="I654" s="79"/>
      <c r="J654" s="172">
        <f t="shared" si="50"/>
        <v>48</v>
      </c>
    </row>
    <row r="655" spans="2:10" ht="89.25">
      <c r="B655" s="87" t="s">
        <v>31</v>
      </c>
      <c r="C655" s="81" t="s">
        <v>159</v>
      </c>
      <c r="D655" s="81" t="s">
        <v>144</v>
      </c>
      <c r="E655" s="81" t="s">
        <v>340</v>
      </c>
      <c r="F655" s="81"/>
      <c r="G655" s="81"/>
      <c r="H655" s="139">
        <f>H656</f>
        <v>70</v>
      </c>
      <c r="I655" s="79"/>
      <c r="J655" s="79">
        <f t="shared" si="50"/>
        <v>70</v>
      </c>
    </row>
    <row r="656" spans="2:10" ht="25.5">
      <c r="B656" s="114" t="s">
        <v>294</v>
      </c>
      <c r="C656" s="81">
        <v>10</v>
      </c>
      <c r="D656" s="81" t="s">
        <v>144</v>
      </c>
      <c r="E656" s="81" t="s">
        <v>340</v>
      </c>
      <c r="F656" s="81" t="s">
        <v>293</v>
      </c>
      <c r="G656" s="81"/>
      <c r="H656" s="139">
        <f>H657</f>
        <v>70</v>
      </c>
      <c r="I656" s="79"/>
      <c r="J656" s="79">
        <f t="shared" si="50"/>
        <v>70</v>
      </c>
    </row>
    <row r="657" spans="2:10" ht="25.5">
      <c r="B657" s="114" t="s">
        <v>299</v>
      </c>
      <c r="C657" s="81">
        <v>10</v>
      </c>
      <c r="D657" s="81" t="s">
        <v>144</v>
      </c>
      <c r="E657" s="81" t="s">
        <v>340</v>
      </c>
      <c r="F657" s="81" t="s">
        <v>298</v>
      </c>
      <c r="G657" s="81"/>
      <c r="H657" s="139">
        <f>H658</f>
        <v>70</v>
      </c>
      <c r="I657" s="79"/>
      <c r="J657" s="79">
        <f t="shared" si="50"/>
        <v>70</v>
      </c>
    </row>
    <row r="658" spans="2:10" ht="38.25">
      <c r="B658" s="117" t="s">
        <v>346</v>
      </c>
      <c r="C658" s="81">
        <v>10</v>
      </c>
      <c r="D658" s="81" t="s">
        <v>144</v>
      </c>
      <c r="E658" s="81" t="s">
        <v>340</v>
      </c>
      <c r="F658" s="81" t="s">
        <v>307</v>
      </c>
      <c r="G658" s="81"/>
      <c r="H658" s="139">
        <f>H659</f>
        <v>70</v>
      </c>
      <c r="I658" s="79"/>
      <c r="J658" s="79">
        <f t="shared" si="50"/>
        <v>70</v>
      </c>
    </row>
    <row r="659" spans="2:10" ht="12.75">
      <c r="B659" s="115" t="s">
        <v>206</v>
      </c>
      <c r="C659" s="85">
        <v>10</v>
      </c>
      <c r="D659" s="81" t="s">
        <v>144</v>
      </c>
      <c r="E659" s="81" t="s">
        <v>340</v>
      </c>
      <c r="F659" s="85" t="s">
        <v>307</v>
      </c>
      <c r="G659" s="85" t="s">
        <v>187</v>
      </c>
      <c r="H659" s="138">
        <v>70</v>
      </c>
      <c r="I659" s="79"/>
      <c r="J659" s="172">
        <f t="shared" si="50"/>
        <v>70</v>
      </c>
    </row>
    <row r="660" spans="2:10" ht="25.5">
      <c r="B660" s="117" t="s">
        <v>82</v>
      </c>
      <c r="C660" s="81" t="s">
        <v>159</v>
      </c>
      <c r="D660" s="81" t="s">
        <v>144</v>
      </c>
      <c r="E660" s="81" t="s">
        <v>97</v>
      </c>
      <c r="F660" s="81"/>
      <c r="G660" s="81"/>
      <c r="H660" s="139">
        <f>H661</f>
        <v>2142.4</v>
      </c>
      <c r="I660" s="79"/>
      <c r="J660" s="79">
        <f t="shared" si="50"/>
        <v>2142.4</v>
      </c>
    </row>
    <row r="661" spans="2:10" ht="51">
      <c r="B661" s="117" t="s">
        <v>45</v>
      </c>
      <c r="C661" s="81" t="s">
        <v>159</v>
      </c>
      <c r="D661" s="81" t="s">
        <v>144</v>
      </c>
      <c r="E661" s="81" t="s">
        <v>338</v>
      </c>
      <c r="F661" s="81"/>
      <c r="G661" s="81"/>
      <c r="H661" s="139">
        <f>H663</f>
        <v>2142.4</v>
      </c>
      <c r="I661" s="79"/>
      <c r="J661" s="79">
        <f t="shared" si="50"/>
        <v>2142.4</v>
      </c>
    </row>
    <row r="662" spans="2:10" ht="25.5">
      <c r="B662" s="117" t="s">
        <v>294</v>
      </c>
      <c r="C662" s="81" t="s">
        <v>159</v>
      </c>
      <c r="D662" s="81" t="s">
        <v>144</v>
      </c>
      <c r="E662" s="81" t="s">
        <v>338</v>
      </c>
      <c r="F662" s="81" t="s">
        <v>293</v>
      </c>
      <c r="G662" s="81"/>
      <c r="H662" s="139">
        <f>H663</f>
        <v>2142.4</v>
      </c>
      <c r="I662" s="79"/>
      <c r="J662" s="79">
        <f t="shared" si="50"/>
        <v>2142.4</v>
      </c>
    </row>
    <row r="663" spans="2:10" ht="12.75">
      <c r="B663" s="132" t="s">
        <v>62</v>
      </c>
      <c r="C663" s="81" t="s">
        <v>159</v>
      </c>
      <c r="D663" s="81" t="s">
        <v>144</v>
      </c>
      <c r="E663" s="81" t="s">
        <v>338</v>
      </c>
      <c r="F663" s="81" t="s">
        <v>59</v>
      </c>
      <c r="G663" s="81"/>
      <c r="H663" s="139">
        <f>H664</f>
        <v>2142.4</v>
      </c>
      <c r="I663" s="79"/>
      <c r="J663" s="79">
        <f t="shared" si="50"/>
        <v>2142.4</v>
      </c>
    </row>
    <row r="664" spans="2:10" ht="12.75">
      <c r="B664" s="115" t="s">
        <v>206</v>
      </c>
      <c r="C664" s="85" t="s">
        <v>159</v>
      </c>
      <c r="D664" s="85" t="s">
        <v>144</v>
      </c>
      <c r="E664" s="81" t="s">
        <v>338</v>
      </c>
      <c r="F664" s="85" t="s">
        <v>59</v>
      </c>
      <c r="G664" s="85" t="s">
        <v>187</v>
      </c>
      <c r="H664" s="138">
        <v>2142.4</v>
      </c>
      <c r="I664" s="79"/>
      <c r="J664" s="172">
        <f t="shared" si="50"/>
        <v>2142.4</v>
      </c>
    </row>
    <row r="665" spans="2:10" ht="12.75">
      <c r="B665" s="114" t="s">
        <v>211</v>
      </c>
      <c r="C665" s="81" t="s">
        <v>159</v>
      </c>
      <c r="D665" s="81" t="s">
        <v>146</v>
      </c>
      <c r="E665" s="81"/>
      <c r="F665" s="81"/>
      <c r="G665" s="81"/>
      <c r="H665" s="139">
        <f>H666+H712</f>
        <v>21995.9</v>
      </c>
      <c r="I665" s="139">
        <f>I666+I712</f>
        <v>13072.6</v>
      </c>
      <c r="J665" s="79">
        <f t="shared" si="50"/>
        <v>35068.5</v>
      </c>
    </row>
    <row r="666" spans="2:10" ht="12.75">
      <c r="B666" s="114" t="s">
        <v>69</v>
      </c>
      <c r="C666" s="81" t="s">
        <v>159</v>
      </c>
      <c r="D666" s="81" t="s">
        <v>146</v>
      </c>
      <c r="E666" s="81" t="s">
        <v>70</v>
      </c>
      <c r="F666" s="81"/>
      <c r="G666" s="81"/>
      <c r="H666" s="139">
        <f>H667+H682+H687+H692+H697+H702+H707+H672+H677</f>
        <v>16043.7</v>
      </c>
      <c r="I666" s="139">
        <f>I667+I682+I687+I692+I697+I702+I707+I672+I677</f>
        <v>13072.6</v>
      </c>
      <c r="J666" s="79">
        <f aca="true" t="shared" si="51" ref="J666:J697">H666+I666</f>
        <v>29116.300000000003</v>
      </c>
    </row>
    <row r="667" spans="2:10" ht="51">
      <c r="B667" s="128" t="s">
        <v>64</v>
      </c>
      <c r="C667" s="81" t="s">
        <v>159</v>
      </c>
      <c r="D667" s="81" t="s">
        <v>146</v>
      </c>
      <c r="E667" s="81" t="s">
        <v>253</v>
      </c>
      <c r="F667" s="81"/>
      <c r="G667" s="81"/>
      <c r="H667" s="139">
        <f aca="true" t="shared" si="52" ref="H667:I670">H668</f>
        <v>566.2</v>
      </c>
      <c r="I667" s="79">
        <f t="shared" si="52"/>
        <v>-566.2</v>
      </c>
      <c r="J667" s="79">
        <f t="shared" si="51"/>
        <v>0</v>
      </c>
    </row>
    <row r="668" spans="2:10" ht="25.5">
      <c r="B668" s="114" t="s">
        <v>294</v>
      </c>
      <c r="C668" s="81">
        <v>10</v>
      </c>
      <c r="D668" s="81" t="s">
        <v>146</v>
      </c>
      <c r="E668" s="81" t="s">
        <v>253</v>
      </c>
      <c r="F668" s="81" t="s">
        <v>293</v>
      </c>
      <c r="G668" s="81"/>
      <c r="H668" s="139">
        <f t="shared" si="52"/>
        <v>566.2</v>
      </c>
      <c r="I668" s="79">
        <f t="shared" si="52"/>
        <v>-566.2</v>
      </c>
      <c r="J668" s="79">
        <f t="shared" si="51"/>
        <v>0</v>
      </c>
    </row>
    <row r="669" spans="2:10" ht="25.5">
      <c r="B669" s="114" t="s">
        <v>296</v>
      </c>
      <c r="C669" s="81">
        <v>10</v>
      </c>
      <c r="D669" s="81" t="s">
        <v>146</v>
      </c>
      <c r="E669" s="81" t="s">
        <v>253</v>
      </c>
      <c r="F669" s="81" t="s">
        <v>295</v>
      </c>
      <c r="G669" s="81"/>
      <c r="H669" s="139">
        <f t="shared" si="52"/>
        <v>566.2</v>
      </c>
      <c r="I669" s="79">
        <f t="shared" si="52"/>
        <v>-566.2</v>
      </c>
      <c r="J669" s="79">
        <f t="shared" si="51"/>
        <v>0</v>
      </c>
    </row>
    <row r="670" spans="2:10" ht="38.25">
      <c r="B670" s="117" t="s">
        <v>297</v>
      </c>
      <c r="C670" s="81">
        <v>10</v>
      </c>
      <c r="D670" s="81" t="s">
        <v>146</v>
      </c>
      <c r="E670" s="81" t="s">
        <v>253</v>
      </c>
      <c r="F670" s="81" t="s">
        <v>292</v>
      </c>
      <c r="G670" s="81"/>
      <c r="H670" s="139">
        <f t="shared" si="52"/>
        <v>566.2</v>
      </c>
      <c r="I670" s="79">
        <f t="shared" si="52"/>
        <v>-566.2</v>
      </c>
      <c r="J670" s="79">
        <f t="shared" si="51"/>
        <v>0</v>
      </c>
    </row>
    <row r="671" spans="2:10" ht="12.75">
      <c r="B671" s="115" t="s">
        <v>207</v>
      </c>
      <c r="C671" s="85">
        <v>10</v>
      </c>
      <c r="D671" s="81" t="s">
        <v>146</v>
      </c>
      <c r="E671" s="85" t="s">
        <v>253</v>
      </c>
      <c r="F671" s="85" t="s">
        <v>292</v>
      </c>
      <c r="G671" s="85" t="s">
        <v>188</v>
      </c>
      <c r="H671" s="138">
        <v>566.2</v>
      </c>
      <c r="I671" s="172">
        <v>-566.2</v>
      </c>
      <c r="J671" s="172">
        <f t="shared" si="51"/>
        <v>0</v>
      </c>
    </row>
    <row r="672" spans="2:10" ht="51">
      <c r="B672" s="128" t="s">
        <v>64</v>
      </c>
      <c r="C672" s="81">
        <v>10</v>
      </c>
      <c r="D672" s="81" t="s">
        <v>146</v>
      </c>
      <c r="E672" s="81" t="s">
        <v>356</v>
      </c>
      <c r="F672" s="85"/>
      <c r="G672" s="85"/>
      <c r="H672" s="138"/>
      <c r="I672" s="79">
        <f>I673</f>
        <v>566.2</v>
      </c>
      <c r="J672" s="79">
        <f t="shared" si="51"/>
        <v>566.2</v>
      </c>
    </row>
    <row r="673" spans="2:10" ht="25.5">
      <c r="B673" s="114" t="s">
        <v>294</v>
      </c>
      <c r="C673" s="81">
        <v>10</v>
      </c>
      <c r="D673" s="81" t="s">
        <v>146</v>
      </c>
      <c r="E673" s="81" t="s">
        <v>356</v>
      </c>
      <c r="F673" s="81" t="s">
        <v>293</v>
      </c>
      <c r="G673" s="85"/>
      <c r="H673" s="138"/>
      <c r="I673" s="79">
        <f>I674</f>
        <v>566.2</v>
      </c>
      <c r="J673" s="79">
        <f t="shared" si="51"/>
        <v>566.2</v>
      </c>
    </row>
    <row r="674" spans="2:10" ht="25.5">
      <c r="B674" s="114" t="s">
        <v>296</v>
      </c>
      <c r="C674" s="81">
        <v>10</v>
      </c>
      <c r="D674" s="81" t="s">
        <v>146</v>
      </c>
      <c r="E674" s="81" t="s">
        <v>356</v>
      </c>
      <c r="F674" s="81" t="s">
        <v>295</v>
      </c>
      <c r="G674" s="85"/>
      <c r="H674" s="138"/>
      <c r="I674" s="79">
        <f>I675</f>
        <v>566.2</v>
      </c>
      <c r="J674" s="79">
        <f t="shared" si="51"/>
        <v>566.2</v>
      </c>
    </row>
    <row r="675" spans="2:10" ht="38.25">
      <c r="B675" s="117" t="s">
        <v>297</v>
      </c>
      <c r="C675" s="81">
        <v>10</v>
      </c>
      <c r="D675" s="81" t="s">
        <v>146</v>
      </c>
      <c r="E675" s="81" t="s">
        <v>356</v>
      </c>
      <c r="F675" s="81" t="s">
        <v>292</v>
      </c>
      <c r="G675" s="85"/>
      <c r="H675" s="138"/>
      <c r="I675" s="79">
        <f>I676</f>
        <v>566.2</v>
      </c>
      <c r="J675" s="79">
        <f t="shared" si="51"/>
        <v>566.2</v>
      </c>
    </row>
    <row r="676" spans="2:10" ht="12.75">
      <c r="B676" s="115" t="s">
        <v>207</v>
      </c>
      <c r="C676" s="85">
        <v>10</v>
      </c>
      <c r="D676" s="85" t="s">
        <v>146</v>
      </c>
      <c r="E676" s="85" t="s">
        <v>356</v>
      </c>
      <c r="F676" s="85" t="s">
        <v>292</v>
      </c>
      <c r="G676" s="85" t="s">
        <v>188</v>
      </c>
      <c r="H676" s="138"/>
      <c r="I676" s="172">
        <v>566.2</v>
      </c>
      <c r="J676" s="172">
        <f t="shared" si="51"/>
        <v>566.2</v>
      </c>
    </row>
    <row r="677" spans="2:10" ht="76.5">
      <c r="B677" s="117" t="s">
        <v>358</v>
      </c>
      <c r="C677" s="81">
        <v>10</v>
      </c>
      <c r="D677" s="81" t="s">
        <v>146</v>
      </c>
      <c r="E677" s="81" t="s">
        <v>357</v>
      </c>
      <c r="F677" s="81"/>
      <c r="G677" s="85"/>
      <c r="H677" s="138"/>
      <c r="I677" s="79">
        <f>I678</f>
        <v>6801.3</v>
      </c>
      <c r="J677" s="79">
        <f t="shared" si="51"/>
        <v>6801.3</v>
      </c>
    </row>
    <row r="678" spans="2:10" ht="25.5">
      <c r="B678" s="114" t="s">
        <v>310</v>
      </c>
      <c r="C678" s="81">
        <v>10</v>
      </c>
      <c r="D678" s="81" t="s">
        <v>146</v>
      </c>
      <c r="E678" s="81" t="s">
        <v>357</v>
      </c>
      <c r="F678" s="81" t="s">
        <v>308</v>
      </c>
      <c r="G678" s="85"/>
      <c r="H678" s="138"/>
      <c r="I678" s="79">
        <f>I679</f>
        <v>6801.3</v>
      </c>
      <c r="J678" s="79">
        <f t="shared" si="51"/>
        <v>6801.3</v>
      </c>
    </row>
    <row r="679" spans="2:10" ht="12.75">
      <c r="B679" s="114" t="s">
        <v>58</v>
      </c>
      <c r="C679" s="81">
        <v>10</v>
      </c>
      <c r="D679" s="81" t="s">
        <v>146</v>
      </c>
      <c r="E679" s="81" t="s">
        <v>357</v>
      </c>
      <c r="F679" s="81" t="s">
        <v>57</v>
      </c>
      <c r="G679" s="85"/>
      <c r="H679" s="138"/>
      <c r="I679" s="79">
        <f>I680</f>
        <v>6801.3</v>
      </c>
      <c r="J679" s="79">
        <f t="shared" si="51"/>
        <v>6801.3</v>
      </c>
    </row>
    <row r="680" spans="2:10" ht="38.25">
      <c r="B680" s="114" t="s">
        <v>61</v>
      </c>
      <c r="C680" s="81">
        <v>10</v>
      </c>
      <c r="D680" s="81" t="s">
        <v>146</v>
      </c>
      <c r="E680" s="81" t="s">
        <v>357</v>
      </c>
      <c r="F680" s="81" t="s">
        <v>56</v>
      </c>
      <c r="G680" s="85"/>
      <c r="H680" s="138"/>
      <c r="I680" s="79">
        <f>I681</f>
        <v>6801.3</v>
      </c>
      <c r="J680" s="79">
        <f t="shared" si="51"/>
        <v>6801.3</v>
      </c>
    </row>
    <row r="681" spans="2:10" ht="12.75">
      <c r="B681" s="115" t="s">
        <v>207</v>
      </c>
      <c r="C681" s="85">
        <v>10</v>
      </c>
      <c r="D681" s="85" t="s">
        <v>146</v>
      </c>
      <c r="E681" s="85" t="s">
        <v>357</v>
      </c>
      <c r="F681" s="85" t="s">
        <v>56</v>
      </c>
      <c r="G681" s="85" t="s">
        <v>188</v>
      </c>
      <c r="H681" s="138"/>
      <c r="I681" s="172">
        <v>6801.3</v>
      </c>
      <c r="J681" s="172">
        <f t="shared" si="51"/>
        <v>6801.3</v>
      </c>
    </row>
    <row r="682" spans="2:10" ht="76.5">
      <c r="B682" s="128" t="s">
        <v>63</v>
      </c>
      <c r="C682" s="81" t="s">
        <v>159</v>
      </c>
      <c r="D682" s="81" t="s">
        <v>146</v>
      </c>
      <c r="E682" s="81" t="s">
        <v>242</v>
      </c>
      <c r="F682" s="81"/>
      <c r="G682" s="81"/>
      <c r="H682" s="139">
        <f>H684</f>
        <v>9068.4</v>
      </c>
      <c r="I682" s="79">
        <f>I683</f>
        <v>4533.3</v>
      </c>
      <c r="J682" s="79">
        <f t="shared" si="51"/>
        <v>13601.7</v>
      </c>
    </row>
    <row r="683" spans="2:10" ht="25.5">
      <c r="B683" s="114" t="s">
        <v>310</v>
      </c>
      <c r="C683" s="81" t="s">
        <v>159</v>
      </c>
      <c r="D683" s="81" t="s">
        <v>146</v>
      </c>
      <c r="E683" s="81" t="s">
        <v>242</v>
      </c>
      <c r="F683" s="81" t="s">
        <v>308</v>
      </c>
      <c r="G683" s="84"/>
      <c r="H683" s="139">
        <f>H686</f>
        <v>9068.4</v>
      </c>
      <c r="I683" s="79">
        <f>I684</f>
        <v>4533.3</v>
      </c>
      <c r="J683" s="79">
        <f t="shared" si="51"/>
        <v>13601.7</v>
      </c>
    </row>
    <row r="684" spans="2:10" ht="12.75">
      <c r="B684" s="114" t="s">
        <v>58</v>
      </c>
      <c r="C684" s="81" t="s">
        <v>159</v>
      </c>
      <c r="D684" s="81" t="s">
        <v>146</v>
      </c>
      <c r="E684" s="81" t="s">
        <v>242</v>
      </c>
      <c r="F684" s="81" t="s">
        <v>57</v>
      </c>
      <c r="G684" s="84"/>
      <c r="H684" s="139">
        <f>H685</f>
        <v>9068.4</v>
      </c>
      <c r="I684" s="79">
        <f>I685</f>
        <v>4533.3</v>
      </c>
      <c r="J684" s="79">
        <f t="shared" si="51"/>
        <v>13601.7</v>
      </c>
    </row>
    <row r="685" spans="2:10" ht="38.25">
      <c r="B685" s="114" t="s">
        <v>61</v>
      </c>
      <c r="C685" s="81" t="s">
        <v>159</v>
      </c>
      <c r="D685" s="81" t="s">
        <v>146</v>
      </c>
      <c r="E685" s="81" t="s">
        <v>242</v>
      </c>
      <c r="F685" s="81" t="s">
        <v>56</v>
      </c>
      <c r="G685" s="84"/>
      <c r="H685" s="139">
        <f>H686</f>
        <v>9068.4</v>
      </c>
      <c r="I685" s="79">
        <f>I686</f>
        <v>4533.3</v>
      </c>
      <c r="J685" s="79">
        <f t="shared" si="51"/>
        <v>13601.7</v>
      </c>
    </row>
    <row r="686" spans="2:10" ht="12.75">
      <c r="B686" s="115" t="s">
        <v>207</v>
      </c>
      <c r="C686" s="85" t="s">
        <v>159</v>
      </c>
      <c r="D686" s="85" t="s">
        <v>146</v>
      </c>
      <c r="E686" s="85" t="s">
        <v>242</v>
      </c>
      <c r="F686" s="85" t="s">
        <v>56</v>
      </c>
      <c r="G686" s="85" t="s">
        <v>188</v>
      </c>
      <c r="H686" s="138">
        <v>9068.4</v>
      </c>
      <c r="I686" s="172">
        <v>4533.3</v>
      </c>
      <c r="J686" s="172">
        <f t="shared" si="51"/>
        <v>13601.7</v>
      </c>
    </row>
    <row r="687" spans="2:10" ht="89.25">
      <c r="B687" s="117" t="s">
        <v>68</v>
      </c>
      <c r="C687" s="81" t="s">
        <v>159</v>
      </c>
      <c r="D687" s="81" t="s">
        <v>146</v>
      </c>
      <c r="E687" s="81" t="s">
        <v>238</v>
      </c>
      <c r="F687" s="81"/>
      <c r="G687" s="81"/>
      <c r="H687" s="139">
        <f aca="true" t="shared" si="53" ref="H687:I690">H688</f>
        <v>148</v>
      </c>
      <c r="I687" s="79">
        <f t="shared" si="53"/>
        <v>13.4</v>
      </c>
      <c r="J687" s="79">
        <f t="shared" si="51"/>
        <v>161.4</v>
      </c>
    </row>
    <row r="688" spans="2:10" ht="25.5">
      <c r="B688" s="114" t="s">
        <v>294</v>
      </c>
      <c r="C688" s="81" t="s">
        <v>159</v>
      </c>
      <c r="D688" s="81" t="s">
        <v>146</v>
      </c>
      <c r="E688" s="81" t="s">
        <v>238</v>
      </c>
      <c r="F688" s="81" t="s">
        <v>293</v>
      </c>
      <c r="G688" s="81"/>
      <c r="H688" s="139">
        <f t="shared" si="53"/>
        <v>148</v>
      </c>
      <c r="I688" s="79">
        <f t="shared" si="53"/>
        <v>13.4</v>
      </c>
      <c r="J688" s="79">
        <f t="shared" si="51"/>
        <v>161.4</v>
      </c>
    </row>
    <row r="689" spans="2:10" ht="25.5">
      <c r="B689" s="114" t="s">
        <v>296</v>
      </c>
      <c r="C689" s="81" t="s">
        <v>159</v>
      </c>
      <c r="D689" s="81" t="s">
        <v>146</v>
      </c>
      <c r="E689" s="81" t="s">
        <v>238</v>
      </c>
      <c r="F689" s="81" t="s">
        <v>295</v>
      </c>
      <c r="G689" s="81"/>
      <c r="H689" s="139">
        <f t="shared" si="53"/>
        <v>148</v>
      </c>
      <c r="I689" s="79">
        <f t="shared" si="53"/>
        <v>13.4</v>
      </c>
      <c r="J689" s="79">
        <f t="shared" si="51"/>
        <v>161.4</v>
      </c>
    </row>
    <row r="690" spans="2:10" ht="38.25">
      <c r="B690" s="114" t="s">
        <v>297</v>
      </c>
      <c r="C690" s="81" t="s">
        <v>159</v>
      </c>
      <c r="D690" s="81" t="s">
        <v>146</v>
      </c>
      <c r="E690" s="81" t="s">
        <v>238</v>
      </c>
      <c r="F690" s="81" t="s">
        <v>292</v>
      </c>
      <c r="G690" s="81"/>
      <c r="H690" s="139">
        <f t="shared" si="53"/>
        <v>148</v>
      </c>
      <c r="I690" s="79">
        <f t="shared" si="53"/>
        <v>13.4</v>
      </c>
      <c r="J690" s="79">
        <f t="shared" si="51"/>
        <v>161.4</v>
      </c>
    </row>
    <row r="691" spans="2:10" ht="12.75">
      <c r="B691" s="115" t="s">
        <v>207</v>
      </c>
      <c r="C691" s="85" t="s">
        <v>159</v>
      </c>
      <c r="D691" s="85" t="s">
        <v>146</v>
      </c>
      <c r="E691" s="85" t="s">
        <v>238</v>
      </c>
      <c r="F691" s="85" t="s">
        <v>292</v>
      </c>
      <c r="G691" s="85" t="s">
        <v>188</v>
      </c>
      <c r="H691" s="138">
        <v>148</v>
      </c>
      <c r="I691" s="172">
        <v>13.4</v>
      </c>
      <c r="J691" s="172">
        <f t="shared" si="51"/>
        <v>161.4</v>
      </c>
    </row>
    <row r="692" spans="2:10" ht="127.5">
      <c r="B692" s="131" t="s">
        <v>108</v>
      </c>
      <c r="C692" s="81" t="s">
        <v>159</v>
      </c>
      <c r="D692" s="81" t="s">
        <v>146</v>
      </c>
      <c r="E692" s="81" t="s">
        <v>254</v>
      </c>
      <c r="F692" s="81"/>
      <c r="G692" s="81"/>
      <c r="H692" s="139">
        <f aca="true" t="shared" si="54" ref="H692:I695">H693</f>
        <v>289.4</v>
      </c>
      <c r="I692" s="79">
        <f t="shared" si="54"/>
        <v>-140.4</v>
      </c>
      <c r="J692" s="79">
        <f t="shared" si="51"/>
        <v>148.99999999999997</v>
      </c>
    </row>
    <row r="693" spans="2:10" ht="25.5">
      <c r="B693" s="114" t="s">
        <v>294</v>
      </c>
      <c r="C693" s="81">
        <v>10</v>
      </c>
      <c r="D693" s="81" t="s">
        <v>146</v>
      </c>
      <c r="E693" s="81" t="s">
        <v>254</v>
      </c>
      <c r="F693" s="81" t="s">
        <v>293</v>
      </c>
      <c r="G693" s="81"/>
      <c r="H693" s="139">
        <f t="shared" si="54"/>
        <v>289.4</v>
      </c>
      <c r="I693" s="79">
        <f t="shared" si="54"/>
        <v>-140.4</v>
      </c>
      <c r="J693" s="79">
        <f t="shared" si="51"/>
        <v>148.99999999999997</v>
      </c>
    </row>
    <row r="694" spans="2:10" ht="25.5">
      <c r="B694" s="114" t="s">
        <v>299</v>
      </c>
      <c r="C694" s="81">
        <v>10</v>
      </c>
      <c r="D694" s="81" t="s">
        <v>146</v>
      </c>
      <c r="E694" s="81" t="s">
        <v>254</v>
      </c>
      <c r="F694" s="81" t="s">
        <v>298</v>
      </c>
      <c r="G694" s="81"/>
      <c r="H694" s="139">
        <f t="shared" si="54"/>
        <v>289.4</v>
      </c>
      <c r="I694" s="79">
        <f t="shared" si="54"/>
        <v>-140.4</v>
      </c>
      <c r="J694" s="79">
        <f t="shared" si="51"/>
        <v>148.99999999999997</v>
      </c>
    </row>
    <row r="695" spans="2:10" ht="38.25">
      <c r="B695" s="117" t="s">
        <v>346</v>
      </c>
      <c r="C695" s="81">
        <v>10</v>
      </c>
      <c r="D695" s="81" t="s">
        <v>146</v>
      </c>
      <c r="E695" s="81" t="s">
        <v>254</v>
      </c>
      <c r="F695" s="81" t="s">
        <v>307</v>
      </c>
      <c r="G695" s="81"/>
      <c r="H695" s="139">
        <f t="shared" si="54"/>
        <v>289.4</v>
      </c>
      <c r="I695" s="79">
        <f t="shared" si="54"/>
        <v>-140.4</v>
      </c>
      <c r="J695" s="79">
        <f t="shared" si="51"/>
        <v>148.99999999999997</v>
      </c>
    </row>
    <row r="696" spans="2:10" ht="12.75">
      <c r="B696" s="115" t="s">
        <v>207</v>
      </c>
      <c r="C696" s="85">
        <v>10</v>
      </c>
      <c r="D696" s="81" t="s">
        <v>146</v>
      </c>
      <c r="E696" s="85" t="s">
        <v>254</v>
      </c>
      <c r="F696" s="85" t="s">
        <v>307</v>
      </c>
      <c r="G696" s="85" t="s">
        <v>188</v>
      </c>
      <c r="H696" s="138">
        <v>289.4</v>
      </c>
      <c r="I696" s="172">
        <v>-140.4</v>
      </c>
      <c r="J696" s="172">
        <f t="shared" si="51"/>
        <v>148.99999999999997</v>
      </c>
    </row>
    <row r="697" spans="2:10" ht="51">
      <c r="B697" s="128" t="s">
        <v>351</v>
      </c>
      <c r="C697" s="81" t="s">
        <v>159</v>
      </c>
      <c r="D697" s="81" t="s">
        <v>146</v>
      </c>
      <c r="E697" s="81" t="s">
        <v>255</v>
      </c>
      <c r="F697" s="81"/>
      <c r="G697" s="81"/>
      <c r="H697" s="139">
        <f aca="true" t="shared" si="55" ref="H697:I700">H698</f>
        <v>5861.7</v>
      </c>
      <c r="I697" s="79">
        <f t="shared" si="55"/>
        <v>1865</v>
      </c>
      <c r="J697" s="79">
        <f t="shared" si="51"/>
        <v>7726.7</v>
      </c>
    </row>
    <row r="698" spans="2:10" ht="25.5">
      <c r="B698" s="114" t="s">
        <v>294</v>
      </c>
      <c r="C698" s="81">
        <v>10</v>
      </c>
      <c r="D698" s="81" t="s">
        <v>146</v>
      </c>
      <c r="E698" s="81" t="s">
        <v>255</v>
      </c>
      <c r="F698" s="81" t="s">
        <v>293</v>
      </c>
      <c r="G698" s="81"/>
      <c r="H698" s="139">
        <f t="shared" si="55"/>
        <v>5861.7</v>
      </c>
      <c r="I698" s="79">
        <f t="shared" si="55"/>
        <v>1865</v>
      </c>
      <c r="J698" s="79">
        <f aca="true" t="shared" si="56" ref="J698:J761">H698+I698</f>
        <v>7726.7</v>
      </c>
    </row>
    <row r="699" spans="2:10" ht="25.5">
      <c r="B699" s="114" t="s">
        <v>296</v>
      </c>
      <c r="C699" s="81">
        <v>10</v>
      </c>
      <c r="D699" s="81" t="s">
        <v>146</v>
      </c>
      <c r="E699" s="81" t="s">
        <v>255</v>
      </c>
      <c r="F699" s="81" t="s">
        <v>295</v>
      </c>
      <c r="G699" s="81"/>
      <c r="H699" s="139">
        <f t="shared" si="55"/>
        <v>5861.7</v>
      </c>
      <c r="I699" s="79">
        <f t="shared" si="55"/>
        <v>1865</v>
      </c>
      <c r="J699" s="79">
        <f t="shared" si="56"/>
        <v>7726.7</v>
      </c>
    </row>
    <row r="700" spans="2:10" ht="38.25">
      <c r="B700" s="117" t="s">
        <v>297</v>
      </c>
      <c r="C700" s="81">
        <v>10</v>
      </c>
      <c r="D700" s="81" t="s">
        <v>146</v>
      </c>
      <c r="E700" s="81" t="s">
        <v>255</v>
      </c>
      <c r="F700" s="81" t="s">
        <v>292</v>
      </c>
      <c r="G700" s="81"/>
      <c r="H700" s="139">
        <f t="shared" si="55"/>
        <v>5861.7</v>
      </c>
      <c r="I700" s="79">
        <f t="shared" si="55"/>
        <v>1865</v>
      </c>
      <c r="J700" s="79">
        <f t="shared" si="56"/>
        <v>7726.7</v>
      </c>
    </row>
    <row r="701" spans="2:10" ht="12.75">
      <c r="B701" s="115" t="s">
        <v>207</v>
      </c>
      <c r="C701" s="85">
        <v>10</v>
      </c>
      <c r="D701" s="85" t="s">
        <v>146</v>
      </c>
      <c r="E701" s="85" t="s">
        <v>255</v>
      </c>
      <c r="F701" s="85" t="s">
        <v>292</v>
      </c>
      <c r="G701" s="85" t="s">
        <v>188</v>
      </c>
      <c r="H701" s="138">
        <v>5861.7</v>
      </c>
      <c r="I701" s="172">
        <v>1865</v>
      </c>
      <c r="J701" s="79">
        <f t="shared" si="56"/>
        <v>7726.7</v>
      </c>
    </row>
    <row r="702" spans="2:10" ht="76.5">
      <c r="B702" s="128" t="s">
        <v>109</v>
      </c>
      <c r="C702" s="81" t="s">
        <v>159</v>
      </c>
      <c r="D702" s="81" t="s">
        <v>146</v>
      </c>
      <c r="E702" s="81" t="s">
        <v>256</v>
      </c>
      <c r="F702" s="81"/>
      <c r="G702" s="81"/>
      <c r="H702" s="139">
        <f>H703</f>
        <v>50</v>
      </c>
      <c r="I702" s="79"/>
      <c r="J702" s="79">
        <f t="shared" si="56"/>
        <v>50</v>
      </c>
    </row>
    <row r="703" spans="2:10" ht="25.5">
      <c r="B703" s="114" t="s">
        <v>294</v>
      </c>
      <c r="C703" s="81">
        <v>10</v>
      </c>
      <c r="D703" s="81" t="s">
        <v>146</v>
      </c>
      <c r="E703" s="81" t="s">
        <v>256</v>
      </c>
      <c r="F703" s="81" t="s">
        <v>293</v>
      </c>
      <c r="G703" s="81"/>
      <c r="H703" s="139">
        <f>H704</f>
        <v>50</v>
      </c>
      <c r="I703" s="79"/>
      <c r="J703" s="79">
        <f t="shared" si="56"/>
        <v>50</v>
      </c>
    </row>
    <row r="704" spans="2:10" ht="25.5">
      <c r="B704" s="114" t="s">
        <v>296</v>
      </c>
      <c r="C704" s="81">
        <v>10</v>
      </c>
      <c r="D704" s="81" t="s">
        <v>146</v>
      </c>
      <c r="E704" s="81" t="s">
        <v>256</v>
      </c>
      <c r="F704" s="81" t="s">
        <v>295</v>
      </c>
      <c r="G704" s="81"/>
      <c r="H704" s="139">
        <f>H705</f>
        <v>50</v>
      </c>
      <c r="I704" s="79"/>
      <c r="J704" s="79">
        <f t="shared" si="56"/>
        <v>50</v>
      </c>
    </row>
    <row r="705" spans="2:10" ht="38.25">
      <c r="B705" s="117" t="s">
        <v>297</v>
      </c>
      <c r="C705" s="81">
        <v>10</v>
      </c>
      <c r="D705" s="81" t="s">
        <v>146</v>
      </c>
      <c r="E705" s="81" t="s">
        <v>256</v>
      </c>
      <c r="F705" s="81" t="s">
        <v>292</v>
      </c>
      <c r="G705" s="81"/>
      <c r="H705" s="139">
        <f>H706</f>
        <v>50</v>
      </c>
      <c r="I705" s="79"/>
      <c r="J705" s="79">
        <f t="shared" si="56"/>
        <v>50</v>
      </c>
    </row>
    <row r="706" spans="2:10" ht="12.75">
      <c r="B706" s="115" t="s">
        <v>207</v>
      </c>
      <c r="C706" s="85">
        <v>10</v>
      </c>
      <c r="D706" s="85" t="s">
        <v>146</v>
      </c>
      <c r="E706" s="85" t="s">
        <v>256</v>
      </c>
      <c r="F706" s="85" t="s">
        <v>292</v>
      </c>
      <c r="G706" s="85" t="s">
        <v>188</v>
      </c>
      <c r="H706" s="138">
        <v>50</v>
      </c>
      <c r="I706" s="79"/>
      <c r="J706" s="172">
        <f t="shared" si="56"/>
        <v>50</v>
      </c>
    </row>
    <row r="707" spans="2:10" ht="63.75">
      <c r="B707" s="127" t="s">
        <v>67</v>
      </c>
      <c r="C707" s="81" t="s">
        <v>159</v>
      </c>
      <c r="D707" s="81" t="s">
        <v>146</v>
      </c>
      <c r="E707" s="81" t="s">
        <v>251</v>
      </c>
      <c r="F707" s="84"/>
      <c r="G707" s="84"/>
      <c r="H707" s="139">
        <f>H708</f>
        <v>60</v>
      </c>
      <c r="I707" s="79"/>
      <c r="J707" s="79">
        <f t="shared" si="56"/>
        <v>60</v>
      </c>
    </row>
    <row r="708" spans="2:10" ht="25.5">
      <c r="B708" s="114" t="s">
        <v>294</v>
      </c>
      <c r="C708" s="81" t="s">
        <v>159</v>
      </c>
      <c r="D708" s="81" t="s">
        <v>146</v>
      </c>
      <c r="E708" s="81" t="s">
        <v>251</v>
      </c>
      <c r="F708" s="81" t="s">
        <v>293</v>
      </c>
      <c r="G708" s="84"/>
      <c r="H708" s="139">
        <f>H711</f>
        <v>60</v>
      </c>
      <c r="I708" s="79"/>
      <c r="J708" s="79">
        <f t="shared" si="56"/>
        <v>60</v>
      </c>
    </row>
    <row r="709" spans="2:10" ht="25.5">
      <c r="B709" s="114" t="s">
        <v>296</v>
      </c>
      <c r="C709" s="81" t="s">
        <v>159</v>
      </c>
      <c r="D709" s="81" t="s">
        <v>146</v>
      </c>
      <c r="E709" s="81" t="s">
        <v>251</v>
      </c>
      <c r="F709" s="81" t="s">
        <v>295</v>
      </c>
      <c r="G709" s="84"/>
      <c r="H709" s="139">
        <f>H710</f>
        <v>60</v>
      </c>
      <c r="I709" s="79"/>
      <c r="J709" s="79">
        <f t="shared" si="56"/>
        <v>60</v>
      </c>
    </row>
    <row r="710" spans="2:10" ht="38.25">
      <c r="B710" s="114" t="s">
        <v>297</v>
      </c>
      <c r="C710" s="81" t="s">
        <v>159</v>
      </c>
      <c r="D710" s="81" t="s">
        <v>146</v>
      </c>
      <c r="E710" s="81" t="s">
        <v>251</v>
      </c>
      <c r="F710" s="81" t="s">
        <v>292</v>
      </c>
      <c r="G710" s="84"/>
      <c r="H710" s="139">
        <f>H711</f>
        <v>60</v>
      </c>
      <c r="I710" s="79"/>
      <c r="J710" s="79">
        <f t="shared" si="56"/>
        <v>60</v>
      </c>
    </row>
    <row r="711" spans="2:10" ht="12.75">
      <c r="B711" s="115" t="s">
        <v>206</v>
      </c>
      <c r="C711" s="85" t="s">
        <v>159</v>
      </c>
      <c r="D711" s="85" t="s">
        <v>146</v>
      </c>
      <c r="E711" s="85" t="s">
        <v>251</v>
      </c>
      <c r="F711" s="85" t="s">
        <v>292</v>
      </c>
      <c r="G711" s="85" t="s">
        <v>187</v>
      </c>
      <c r="H711" s="138">
        <v>60</v>
      </c>
      <c r="I711" s="79"/>
      <c r="J711" s="172">
        <f t="shared" si="56"/>
        <v>60</v>
      </c>
    </row>
    <row r="712" spans="2:10" ht="38.25">
      <c r="B712" s="117" t="s">
        <v>50</v>
      </c>
      <c r="C712" s="81" t="s">
        <v>159</v>
      </c>
      <c r="D712" s="81" t="s">
        <v>146</v>
      </c>
      <c r="E712" s="81" t="s">
        <v>49</v>
      </c>
      <c r="F712" s="81"/>
      <c r="G712" s="81"/>
      <c r="H712" s="139">
        <f>H713</f>
        <v>5952.2</v>
      </c>
      <c r="I712" s="79"/>
      <c r="J712" s="79">
        <f t="shared" si="56"/>
        <v>5952.2</v>
      </c>
    </row>
    <row r="713" spans="2:10" ht="38.25">
      <c r="B713" s="117" t="s">
        <v>112</v>
      </c>
      <c r="C713" s="81" t="s">
        <v>159</v>
      </c>
      <c r="D713" s="81" t="s">
        <v>146</v>
      </c>
      <c r="E713" s="81" t="s">
        <v>52</v>
      </c>
      <c r="F713" s="81"/>
      <c r="G713" s="81"/>
      <c r="H713" s="139">
        <f>H714</f>
        <v>5952.2</v>
      </c>
      <c r="I713" s="79"/>
      <c r="J713" s="79">
        <f t="shared" si="56"/>
        <v>5952.2</v>
      </c>
    </row>
    <row r="714" spans="2:10" ht="89.25">
      <c r="B714" s="128" t="s">
        <v>66</v>
      </c>
      <c r="C714" s="81" t="s">
        <v>159</v>
      </c>
      <c r="D714" s="81" t="s">
        <v>146</v>
      </c>
      <c r="E714" s="81" t="s">
        <v>65</v>
      </c>
      <c r="F714" s="81"/>
      <c r="G714" s="81"/>
      <c r="H714" s="139">
        <f>H715</f>
        <v>5952.2</v>
      </c>
      <c r="I714" s="79"/>
      <c r="J714" s="79">
        <f t="shared" si="56"/>
        <v>5952.2</v>
      </c>
    </row>
    <row r="715" spans="2:10" ht="25.5">
      <c r="B715" s="114" t="s">
        <v>221</v>
      </c>
      <c r="C715" s="129" t="s">
        <v>159</v>
      </c>
      <c r="D715" s="129" t="s">
        <v>146</v>
      </c>
      <c r="E715" s="81" t="s">
        <v>65</v>
      </c>
      <c r="F715" s="129" t="s">
        <v>220</v>
      </c>
      <c r="G715" s="129"/>
      <c r="H715" s="146">
        <f>H716</f>
        <v>5952.2</v>
      </c>
      <c r="I715" s="79"/>
      <c r="J715" s="79">
        <f t="shared" si="56"/>
        <v>5952.2</v>
      </c>
    </row>
    <row r="716" spans="2:10" ht="12.75">
      <c r="B716" s="115" t="s">
        <v>207</v>
      </c>
      <c r="C716" s="85" t="s">
        <v>159</v>
      </c>
      <c r="D716" s="85" t="s">
        <v>146</v>
      </c>
      <c r="E716" s="85" t="s">
        <v>65</v>
      </c>
      <c r="F716" s="130" t="s">
        <v>220</v>
      </c>
      <c r="G716" s="130" t="s">
        <v>188</v>
      </c>
      <c r="H716" s="147">
        <v>5952.2</v>
      </c>
      <c r="I716" s="79"/>
      <c r="J716" s="172">
        <f t="shared" si="56"/>
        <v>5952.2</v>
      </c>
    </row>
    <row r="717" spans="2:10" ht="25.5">
      <c r="B717" s="114" t="s">
        <v>141</v>
      </c>
      <c r="C717" s="81" t="s">
        <v>159</v>
      </c>
      <c r="D717" s="81" t="s">
        <v>151</v>
      </c>
      <c r="E717" s="81"/>
      <c r="F717" s="81" t="s">
        <v>168</v>
      </c>
      <c r="G717" s="81"/>
      <c r="H717" s="139">
        <f>H719</f>
        <v>1163.8</v>
      </c>
      <c r="I717" s="79"/>
      <c r="J717" s="79">
        <f t="shared" si="56"/>
        <v>1163.8</v>
      </c>
    </row>
    <row r="718" spans="2:10" ht="12.75">
      <c r="B718" s="114" t="s">
        <v>69</v>
      </c>
      <c r="C718" s="81" t="s">
        <v>159</v>
      </c>
      <c r="D718" s="81" t="s">
        <v>151</v>
      </c>
      <c r="E718" s="81" t="s">
        <v>70</v>
      </c>
      <c r="F718" s="81"/>
      <c r="G718" s="81"/>
      <c r="H718" s="139">
        <f>H719</f>
        <v>1163.8</v>
      </c>
      <c r="I718" s="79"/>
      <c r="J718" s="79">
        <f t="shared" si="56"/>
        <v>1163.8</v>
      </c>
    </row>
    <row r="719" spans="2:10" ht="38.25">
      <c r="B719" s="122" t="s">
        <v>83</v>
      </c>
      <c r="C719" s="81">
        <v>10</v>
      </c>
      <c r="D719" s="81" t="s">
        <v>151</v>
      </c>
      <c r="E719" s="81" t="s">
        <v>257</v>
      </c>
      <c r="F719" s="81"/>
      <c r="G719" s="81"/>
      <c r="H719" s="139">
        <f>H720+H723</f>
        <v>1163.8</v>
      </c>
      <c r="I719" s="79"/>
      <c r="J719" s="79">
        <f t="shared" si="56"/>
        <v>1163.8</v>
      </c>
    </row>
    <row r="720" spans="2:10" ht="25.5">
      <c r="B720" s="114" t="s">
        <v>266</v>
      </c>
      <c r="C720" s="81">
        <v>10</v>
      </c>
      <c r="D720" s="81" t="s">
        <v>151</v>
      </c>
      <c r="E720" s="81" t="s">
        <v>257</v>
      </c>
      <c r="F720" s="81" t="s">
        <v>263</v>
      </c>
      <c r="G720" s="81"/>
      <c r="H720" s="137">
        <f>H721</f>
        <v>1134.6</v>
      </c>
      <c r="I720" s="79"/>
      <c r="J720" s="79">
        <f t="shared" si="56"/>
        <v>1134.6</v>
      </c>
    </row>
    <row r="721" spans="2:10" ht="25.5">
      <c r="B721" s="114" t="s">
        <v>268</v>
      </c>
      <c r="C721" s="81">
        <v>10</v>
      </c>
      <c r="D721" s="81" t="s">
        <v>151</v>
      </c>
      <c r="E721" s="81" t="s">
        <v>257</v>
      </c>
      <c r="F721" s="81" t="s">
        <v>267</v>
      </c>
      <c r="G721" s="81"/>
      <c r="H721" s="137">
        <f>H722</f>
        <v>1134.6</v>
      </c>
      <c r="I721" s="79"/>
      <c r="J721" s="79">
        <f t="shared" si="56"/>
        <v>1134.6</v>
      </c>
    </row>
    <row r="722" spans="2:10" ht="12.75">
      <c r="B722" s="115" t="s">
        <v>207</v>
      </c>
      <c r="C722" s="85">
        <v>10</v>
      </c>
      <c r="D722" s="85" t="s">
        <v>151</v>
      </c>
      <c r="E722" s="85" t="s">
        <v>257</v>
      </c>
      <c r="F722" s="85" t="s">
        <v>267</v>
      </c>
      <c r="G722" s="85" t="s">
        <v>188</v>
      </c>
      <c r="H722" s="138">
        <v>1134.6</v>
      </c>
      <c r="I722" s="79"/>
      <c r="J722" s="172">
        <f t="shared" si="56"/>
        <v>1134.6</v>
      </c>
    </row>
    <row r="723" spans="2:10" ht="25.5">
      <c r="B723" s="114" t="s">
        <v>264</v>
      </c>
      <c r="C723" s="81">
        <v>10</v>
      </c>
      <c r="D723" s="81" t="s">
        <v>151</v>
      </c>
      <c r="E723" s="81" t="s">
        <v>257</v>
      </c>
      <c r="F723" s="81" t="s">
        <v>265</v>
      </c>
      <c r="G723" s="81"/>
      <c r="H723" s="137">
        <f>H724</f>
        <v>29.2</v>
      </c>
      <c r="I723" s="79"/>
      <c r="J723" s="79">
        <f t="shared" si="56"/>
        <v>29.2</v>
      </c>
    </row>
    <row r="724" spans="2:10" ht="25.5">
      <c r="B724" s="117" t="s">
        <v>273</v>
      </c>
      <c r="C724" s="81">
        <v>10</v>
      </c>
      <c r="D724" s="81" t="s">
        <v>151</v>
      </c>
      <c r="E724" s="81" t="s">
        <v>257</v>
      </c>
      <c r="F724" s="81" t="s">
        <v>272</v>
      </c>
      <c r="G724" s="81"/>
      <c r="H724" s="137">
        <f>H725+H727</f>
        <v>29.2</v>
      </c>
      <c r="I724" s="79"/>
      <c r="J724" s="79">
        <f t="shared" si="56"/>
        <v>29.2</v>
      </c>
    </row>
    <row r="725" spans="2:10" ht="38.25">
      <c r="B725" s="86" t="s">
        <v>304</v>
      </c>
      <c r="C725" s="81">
        <v>10</v>
      </c>
      <c r="D725" s="81" t="s">
        <v>151</v>
      </c>
      <c r="E725" s="81" t="s">
        <v>257</v>
      </c>
      <c r="F725" s="81" t="s">
        <v>303</v>
      </c>
      <c r="G725" s="81"/>
      <c r="H725" s="137">
        <f>H726</f>
        <v>23.9</v>
      </c>
      <c r="I725" s="79"/>
      <c r="J725" s="79">
        <f t="shared" si="56"/>
        <v>23.9</v>
      </c>
    </row>
    <row r="726" spans="2:10" ht="12.75">
      <c r="B726" s="115" t="s">
        <v>207</v>
      </c>
      <c r="C726" s="85">
        <v>10</v>
      </c>
      <c r="D726" s="85" t="s">
        <v>151</v>
      </c>
      <c r="E726" s="85" t="s">
        <v>257</v>
      </c>
      <c r="F726" s="85" t="s">
        <v>303</v>
      </c>
      <c r="G726" s="85" t="s">
        <v>188</v>
      </c>
      <c r="H726" s="140">
        <v>23.9</v>
      </c>
      <c r="I726" s="79"/>
      <c r="J726" s="172">
        <f t="shared" si="56"/>
        <v>23.9</v>
      </c>
    </row>
    <row r="727" spans="2:10" ht="25.5">
      <c r="B727" s="114" t="s">
        <v>275</v>
      </c>
      <c r="C727" s="81">
        <v>10</v>
      </c>
      <c r="D727" s="81" t="s">
        <v>151</v>
      </c>
      <c r="E727" s="81" t="s">
        <v>257</v>
      </c>
      <c r="F727" s="81" t="s">
        <v>274</v>
      </c>
      <c r="G727" s="81"/>
      <c r="H727" s="137">
        <f>H728</f>
        <v>5.3</v>
      </c>
      <c r="I727" s="79"/>
      <c r="J727" s="79">
        <f t="shared" si="56"/>
        <v>5.3</v>
      </c>
    </row>
    <row r="728" spans="2:10" ht="12.75">
      <c r="B728" s="119" t="s">
        <v>207</v>
      </c>
      <c r="C728" s="85">
        <v>10</v>
      </c>
      <c r="D728" s="85" t="s">
        <v>151</v>
      </c>
      <c r="E728" s="85" t="s">
        <v>257</v>
      </c>
      <c r="F728" s="85" t="s">
        <v>274</v>
      </c>
      <c r="G728" s="85" t="s">
        <v>188</v>
      </c>
      <c r="H728" s="140">
        <v>5.3</v>
      </c>
      <c r="I728" s="79"/>
      <c r="J728" s="172">
        <f t="shared" si="56"/>
        <v>5.3</v>
      </c>
    </row>
    <row r="729" spans="2:10" ht="13.5">
      <c r="B729" s="83" t="s">
        <v>167</v>
      </c>
      <c r="C729" s="76" t="s">
        <v>164</v>
      </c>
      <c r="D729" s="76"/>
      <c r="E729" s="76"/>
      <c r="F729" s="76"/>
      <c r="G729" s="76"/>
      <c r="H729" s="142">
        <f>H730+H743</f>
        <v>9308</v>
      </c>
      <c r="I729" s="173"/>
      <c r="J729" s="171">
        <f t="shared" si="56"/>
        <v>9308</v>
      </c>
    </row>
    <row r="730" spans="2:10" ht="12.75">
      <c r="B730" s="114" t="s">
        <v>197</v>
      </c>
      <c r="C730" s="81" t="s">
        <v>164</v>
      </c>
      <c r="D730" s="81" t="s">
        <v>149</v>
      </c>
      <c r="E730" s="81"/>
      <c r="F730" s="81"/>
      <c r="G730" s="81"/>
      <c r="H730" s="139">
        <f>H738+H733</f>
        <v>7500</v>
      </c>
      <c r="I730" s="79"/>
      <c r="J730" s="79">
        <f t="shared" si="56"/>
        <v>7500</v>
      </c>
    </row>
    <row r="731" spans="2:10" ht="38.25">
      <c r="B731" s="114" t="s">
        <v>74</v>
      </c>
      <c r="C731" s="81" t="s">
        <v>164</v>
      </c>
      <c r="D731" s="81" t="s">
        <v>149</v>
      </c>
      <c r="E731" s="81" t="s">
        <v>75</v>
      </c>
      <c r="F731" s="81"/>
      <c r="G731" s="81"/>
      <c r="H731" s="139">
        <f>H732+H738</f>
        <v>7500</v>
      </c>
      <c r="I731" s="79"/>
      <c r="J731" s="79">
        <f t="shared" si="56"/>
        <v>7500</v>
      </c>
    </row>
    <row r="732" spans="2:10" ht="51">
      <c r="B732" s="114" t="s">
        <v>77</v>
      </c>
      <c r="C732" s="81" t="s">
        <v>164</v>
      </c>
      <c r="D732" s="81" t="s">
        <v>149</v>
      </c>
      <c r="E732" s="81" t="s">
        <v>76</v>
      </c>
      <c r="F732" s="81"/>
      <c r="G732" s="81"/>
      <c r="H732" s="139">
        <f>H733</f>
        <v>6500</v>
      </c>
      <c r="I732" s="79"/>
      <c r="J732" s="79">
        <f t="shared" si="56"/>
        <v>6500</v>
      </c>
    </row>
    <row r="733" spans="2:10" ht="89.25">
      <c r="B733" s="114" t="s">
        <v>323</v>
      </c>
      <c r="C733" s="81" t="s">
        <v>164</v>
      </c>
      <c r="D733" s="81" t="s">
        <v>149</v>
      </c>
      <c r="E733" s="81" t="s">
        <v>329</v>
      </c>
      <c r="F733" s="81"/>
      <c r="G733" s="81"/>
      <c r="H733" s="139">
        <f>H736</f>
        <v>6500</v>
      </c>
      <c r="I733" s="79"/>
      <c r="J733" s="79">
        <f t="shared" si="56"/>
        <v>6500</v>
      </c>
    </row>
    <row r="734" spans="2:10" ht="38.25">
      <c r="B734" s="114" t="s">
        <v>277</v>
      </c>
      <c r="C734" s="81" t="s">
        <v>164</v>
      </c>
      <c r="D734" s="81" t="s">
        <v>149</v>
      </c>
      <c r="E734" s="81" t="s">
        <v>329</v>
      </c>
      <c r="F734" s="81" t="s">
        <v>276</v>
      </c>
      <c r="G734" s="81"/>
      <c r="H734" s="139">
        <f>H735</f>
        <v>6500</v>
      </c>
      <c r="I734" s="79"/>
      <c r="J734" s="79">
        <f t="shared" si="56"/>
        <v>6500</v>
      </c>
    </row>
    <row r="735" spans="2:10" ht="12.75">
      <c r="B735" s="114" t="s">
        <v>306</v>
      </c>
      <c r="C735" s="81" t="s">
        <v>164</v>
      </c>
      <c r="D735" s="81" t="s">
        <v>149</v>
      </c>
      <c r="E735" s="81" t="s">
        <v>329</v>
      </c>
      <c r="F735" s="81" t="s">
        <v>305</v>
      </c>
      <c r="G735" s="81"/>
      <c r="H735" s="139">
        <f>H736</f>
        <v>6500</v>
      </c>
      <c r="I735" s="79"/>
      <c r="J735" s="79">
        <f t="shared" si="56"/>
        <v>6500</v>
      </c>
    </row>
    <row r="736" spans="2:10" ht="51">
      <c r="B736" s="114" t="s">
        <v>216</v>
      </c>
      <c r="C736" s="81" t="s">
        <v>164</v>
      </c>
      <c r="D736" s="81" t="s">
        <v>149</v>
      </c>
      <c r="E736" s="81" t="s">
        <v>329</v>
      </c>
      <c r="F736" s="81" t="s">
        <v>222</v>
      </c>
      <c r="G736" s="81"/>
      <c r="H736" s="139">
        <f>H737</f>
        <v>6500</v>
      </c>
      <c r="I736" s="79"/>
      <c r="J736" s="79">
        <f t="shared" si="56"/>
        <v>6500</v>
      </c>
    </row>
    <row r="737" spans="2:10" ht="12.75">
      <c r="B737" s="115" t="s">
        <v>206</v>
      </c>
      <c r="C737" s="85" t="s">
        <v>164</v>
      </c>
      <c r="D737" s="85" t="s">
        <v>149</v>
      </c>
      <c r="E737" s="85" t="s">
        <v>329</v>
      </c>
      <c r="F737" s="85" t="s">
        <v>222</v>
      </c>
      <c r="G737" s="85" t="s">
        <v>187</v>
      </c>
      <c r="H737" s="138">
        <v>6500</v>
      </c>
      <c r="I737" s="79"/>
      <c r="J737" s="172">
        <f t="shared" si="56"/>
        <v>6500</v>
      </c>
    </row>
    <row r="738" spans="2:10" ht="38.25">
      <c r="B738" s="114" t="s">
        <v>324</v>
      </c>
      <c r="C738" s="81" t="s">
        <v>164</v>
      </c>
      <c r="D738" s="81" t="s">
        <v>149</v>
      </c>
      <c r="E738" s="81" t="s">
        <v>330</v>
      </c>
      <c r="F738" s="81"/>
      <c r="G738" s="81"/>
      <c r="H738" s="139">
        <f>H739</f>
        <v>1000</v>
      </c>
      <c r="I738" s="79"/>
      <c r="J738" s="79">
        <f t="shared" si="56"/>
        <v>1000</v>
      </c>
    </row>
    <row r="739" spans="2:10" ht="25.5">
      <c r="B739" s="114" t="s">
        <v>264</v>
      </c>
      <c r="C739" s="81" t="s">
        <v>164</v>
      </c>
      <c r="D739" s="81" t="s">
        <v>149</v>
      </c>
      <c r="E739" s="81" t="s">
        <v>330</v>
      </c>
      <c r="F739" s="81" t="s">
        <v>265</v>
      </c>
      <c r="G739" s="81"/>
      <c r="H739" s="139">
        <f>H740</f>
        <v>1000</v>
      </c>
      <c r="I739" s="79"/>
      <c r="J739" s="79">
        <f t="shared" si="56"/>
        <v>1000</v>
      </c>
    </row>
    <row r="740" spans="2:10" ht="25.5">
      <c r="B740" s="117" t="s">
        <v>273</v>
      </c>
      <c r="C740" s="81" t="s">
        <v>164</v>
      </c>
      <c r="D740" s="81" t="s">
        <v>149</v>
      </c>
      <c r="E740" s="81" t="s">
        <v>330</v>
      </c>
      <c r="F740" s="81" t="s">
        <v>272</v>
      </c>
      <c r="G740" s="81"/>
      <c r="H740" s="139">
        <f>H741</f>
        <v>1000</v>
      </c>
      <c r="I740" s="79"/>
      <c r="J740" s="79">
        <f t="shared" si="56"/>
        <v>1000</v>
      </c>
    </row>
    <row r="741" spans="2:10" ht="25.5">
      <c r="B741" s="114" t="s">
        <v>275</v>
      </c>
      <c r="C741" s="81" t="s">
        <v>164</v>
      </c>
      <c r="D741" s="81" t="s">
        <v>149</v>
      </c>
      <c r="E741" s="81" t="s">
        <v>330</v>
      </c>
      <c r="F741" s="81" t="s">
        <v>274</v>
      </c>
      <c r="G741" s="81"/>
      <c r="H741" s="139">
        <f>H742</f>
        <v>1000</v>
      </c>
      <c r="I741" s="79"/>
      <c r="J741" s="79">
        <f t="shared" si="56"/>
        <v>1000</v>
      </c>
    </row>
    <row r="742" spans="2:10" ht="12.75">
      <c r="B742" s="115" t="s">
        <v>206</v>
      </c>
      <c r="C742" s="85" t="s">
        <v>164</v>
      </c>
      <c r="D742" s="85" t="s">
        <v>149</v>
      </c>
      <c r="E742" s="85" t="s">
        <v>330</v>
      </c>
      <c r="F742" s="85" t="s">
        <v>274</v>
      </c>
      <c r="G742" s="85" t="s">
        <v>187</v>
      </c>
      <c r="H742" s="138">
        <v>1000</v>
      </c>
      <c r="I742" s="79"/>
      <c r="J742" s="172">
        <f t="shared" si="56"/>
        <v>1000</v>
      </c>
    </row>
    <row r="743" spans="2:10" ht="25.5">
      <c r="B743" s="114" t="s">
        <v>224</v>
      </c>
      <c r="C743" s="81" t="s">
        <v>164</v>
      </c>
      <c r="D743" s="81" t="s">
        <v>148</v>
      </c>
      <c r="E743" s="81"/>
      <c r="F743" s="81"/>
      <c r="G743" s="81"/>
      <c r="H743" s="139">
        <f>H745</f>
        <v>1808</v>
      </c>
      <c r="I743" s="79"/>
      <c r="J743" s="79">
        <f t="shared" si="56"/>
        <v>1808</v>
      </c>
    </row>
    <row r="744" spans="2:10" ht="12.75">
      <c r="B744" s="114" t="s">
        <v>69</v>
      </c>
      <c r="C744" s="81" t="s">
        <v>164</v>
      </c>
      <c r="D744" s="81" t="s">
        <v>148</v>
      </c>
      <c r="E744" s="81" t="s">
        <v>70</v>
      </c>
      <c r="F744" s="81"/>
      <c r="G744" s="81"/>
      <c r="H744" s="139">
        <f>H745</f>
        <v>1808</v>
      </c>
      <c r="I744" s="79"/>
      <c r="J744" s="79">
        <f t="shared" si="56"/>
        <v>1808</v>
      </c>
    </row>
    <row r="745" spans="2:10" ht="25.5">
      <c r="B745" s="116" t="s">
        <v>260</v>
      </c>
      <c r="C745" s="81" t="s">
        <v>164</v>
      </c>
      <c r="D745" s="81" t="s">
        <v>148</v>
      </c>
      <c r="E745" s="81" t="s">
        <v>234</v>
      </c>
      <c r="F745" s="81"/>
      <c r="G745" s="81"/>
      <c r="H745" s="139">
        <f>H746+H751+H757</f>
        <v>1808</v>
      </c>
      <c r="I745" s="79"/>
      <c r="J745" s="79">
        <f t="shared" si="56"/>
        <v>1808</v>
      </c>
    </row>
    <row r="746" spans="2:10" ht="25.5">
      <c r="B746" s="114" t="s">
        <v>266</v>
      </c>
      <c r="C746" s="81" t="s">
        <v>164</v>
      </c>
      <c r="D746" s="81" t="s">
        <v>148</v>
      </c>
      <c r="E746" s="81" t="s">
        <v>234</v>
      </c>
      <c r="F746" s="81" t="s">
        <v>263</v>
      </c>
      <c r="G746" s="81"/>
      <c r="H746" s="137">
        <f>H747+H749</f>
        <v>1610.8</v>
      </c>
      <c r="I746" s="79"/>
      <c r="J746" s="79">
        <f t="shared" si="56"/>
        <v>1610.8</v>
      </c>
    </row>
    <row r="747" spans="2:10" ht="25.5">
      <c r="B747" s="114" t="s">
        <v>268</v>
      </c>
      <c r="C747" s="81" t="s">
        <v>164</v>
      </c>
      <c r="D747" s="81" t="s">
        <v>148</v>
      </c>
      <c r="E747" s="81" t="s">
        <v>234</v>
      </c>
      <c r="F747" s="81" t="s">
        <v>267</v>
      </c>
      <c r="G747" s="81"/>
      <c r="H747" s="137">
        <f>H748</f>
        <v>1593.3</v>
      </c>
      <c r="I747" s="79"/>
      <c r="J747" s="79">
        <f t="shared" si="56"/>
        <v>1593.3</v>
      </c>
    </row>
    <row r="748" spans="2:10" ht="12.75">
      <c r="B748" s="115" t="s">
        <v>206</v>
      </c>
      <c r="C748" s="85" t="s">
        <v>164</v>
      </c>
      <c r="D748" s="85" t="s">
        <v>148</v>
      </c>
      <c r="E748" s="85" t="s">
        <v>234</v>
      </c>
      <c r="F748" s="85" t="s">
        <v>267</v>
      </c>
      <c r="G748" s="85" t="s">
        <v>187</v>
      </c>
      <c r="H748" s="138">
        <v>1593.3</v>
      </c>
      <c r="I748" s="79"/>
      <c r="J748" s="172">
        <f t="shared" si="56"/>
        <v>1593.3</v>
      </c>
    </row>
    <row r="749" spans="2:10" ht="51">
      <c r="B749" s="114" t="s">
        <v>113</v>
      </c>
      <c r="C749" s="81" t="s">
        <v>164</v>
      </c>
      <c r="D749" s="81" t="s">
        <v>148</v>
      </c>
      <c r="E749" s="81" t="s">
        <v>234</v>
      </c>
      <c r="F749" s="81" t="s">
        <v>302</v>
      </c>
      <c r="G749" s="81"/>
      <c r="H749" s="137">
        <f>H750</f>
        <v>17.5</v>
      </c>
      <c r="I749" s="79"/>
      <c r="J749" s="79">
        <f t="shared" si="56"/>
        <v>17.5</v>
      </c>
    </row>
    <row r="750" spans="2:10" ht="12.75">
      <c r="B750" s="119" t="s">
        <v>206</v>
      </c>
      <c r="C750" s="85" t="s">
        <v>164</v>
      </c>
      <c r="D750" s="85" t="s">
        <v>148</v>
      </c>
      <c r="E750" s="85" t="s">
        <v>234</v>
      </c>
      <c r="F750" s="85" t="s">
        <v>302</v>
      </c>
      <c r="G750" s="85" t="s">
        <v>187</v>
      </c>
      <c r="H750" s="140">
        <v>17.5</v>
      </c>
      <c r="I750" s="79"/>
      <c r="J750" s="172">
        <f t="shared" si="56"/>
        <v>17.5</v>
      </c>
    </row>
    <row r="751" spans="2:10" ht="25.5">
      <c r="B751" s="114" t="s">
        <v>264</v>
      </c>
      <c r="C751" s="81" t="s">
        <v>164</v>
      </c>
      <c r="D751" s="81" t="s">
        <v>148</v>
      </c>
      <c r="E751" s="81" t="s">
        <v>234</v>
      </c>
      <c r="F751" s="81" t="s">
        <v>265</v>
      </c>
      <c r="G751" s="81"/>
      <c r="H751" s="137">
        <f>H752</f>
        <v>196.2</v>
      </c>
      <c r="I751" s="79"/>
      <c r="J751" s="79">
        <f t="shared" si="56"/>
        <v>196.2</v>
      </c>
    </row>
    <row r="752" spans="2:10" ht="25.5">
      <c r="B752" s="117" t="s">
        <v>273</v>
      </c>
      <c r="C752" s="81" t="s">
        <v>164</v>
      </c>
      <c r="D752" s="81" t="s">
        <v>148</v>
      </c>
      <c r="E752" s="81" t="s">
        <v>234</v>
      </c>
      <c r="F752" s="81" t="s">
        <v>272</v>
      </c>
      <c r="G752" s="81"/>
      <c r="H752" s="137">
        <f>H753+H755</f>
        <v>196.2</v>
      </c>
      <c r="I752" s="79"/>
      <c r="J752" s="79">
        <f t="shared" si="56"/>
        <v>196.2</v>
      </c>
    </row>
    <row r="753" spans="2:10" ht="38.25">
      <c r="B753" s="86" t="s">
        <v>304</v>
      </c>
      <c r="C753" s="81" t="s">
        <v>164</v>
      </c>
      <c r="D753" s="81" t="s">
        <v>148</v>
      </c>
      <c r="E753" s="81" t="s">
        <v>234</v>
      </c>
      <c r="F753" s="81" t="s">
        <v>303</v>
      </c>
      <c r="G753" s="81"/>
      <c r="H753" s="137">
        <f>H754</f>
        <v>44</v>
      </c>
      <c r="I753" s="79"/>
      <c r="J753" s="79">
        <f t="shared" si="56"/>
        <v>44</v>
      </c>
    </row>
    <row r="754" spans="2:10" ht="12.75">
      <c r="B754" s="115" t="s">
        <v>206</v>
      </c>
      <c r="C754" s="85" t="s">
        <v>164</v>
      </c>
      <c r="D754" s="85" t="s">
        <v>148</v>
      </c>
      <c r="E754" s="85" t="s">
        <v>234</v>
      </c>
      <c r="F754" s="85" t="s">
        <v>303</v>
      </c>
      <c r="G754" s="85" t="s">
        <v>187</v>
      </c>
      <c r="H754" s="140">
        <v>44</v>
      </c>
      <c r="I754" s="79"/>
      <c r="J754" s="172">
        <f t="shared" si="56"/>
        <v>44</v>
      </c>
    </row>
    <row r="755" spans="2:10" ht="25.5">
      <c r="B755" s="114" t="s">
        <v>275</v>
      </c>
      <c r="C755" s="81" t="s">
        <v>164</v>
      </c>
      <c r="D755" s="81" t="s">
        <v>148</v>
      </c>
      <c r="E755" s="81" t="s">
        <v>234</v>
      </c>
      <c r="F755" s="81" t="s">
        <v>274</v>
      </c>
      <c r="G755" s="81"/>
      <c r="H755" s="137">
        <f>H756</f>
        <v>152.2</v>
      </c>
      <c r="I755" s="79"/>
      <c r="J755" s="79">
        <f t="shared" si="56"/>
        <v>152.2</v>
      </c>
    </row>
    <row r="756" spans="2:10" ht="12.75">
      <c r="B756" s="119" t="s">
        <v>206</v>
      </c>
      <c r="C756" s="85" t="s">
        <v>164</v>
      </c>
      <c r="D756" s="85" t="s">
        <v>148</v>
      </c>
      <c r="E756" s="85" t="s">
        <v>234</v>
      </c>
      <c r="F756" s="85" t="s">
        <v>274</v>
      </c>
      <c r="G756" s="85" t="s">
        <v>187</v>
      </c>
      <c r="H756" s="140">
        <v>152.2</v>
      </c>
      <c r="I756" s="79"/>
      <c r="J756" s="172">
        <f t="shared" si="56"/>
        <v>152.2</v>
      </c>
    </row>
    <row r="757" spans="2:10" ht="12.75">
      <c r="B757" s="117" t="s">
        <v>287</v>
      </c>
      <c r="C757" s="81" t="s">
        <v>164</v>
      </c>
      <c r="D757" s="81" t="s">
        <v>148</v>
      </c>
      <c r="E757" s="81" t="s">
        <v>234</v>
      </c>
      <c r="F757" s="81" t="s">
        <v>286</v>
      </c>
      <c r="G757" s="81"/>
      <c r="H757" s="139">
        <f>H758</f>
        <v>1</v>
      </c>
      <c r="I757" s="79"/>
      <c r="J757" s="79">
        <f t="shared" si="56"/>
        <v>1</v>
      </c>
    </row>
    <row r="758" spans="2:10" ht="12.75">
      <c r="B758" s="117" t="s">
        <v>289</v>
      </c>
      <c r="C758" s="81" t="s">
        <v>164</v>
      </c>
      <c r="D758" s="81" t="s">
        <v>148</v>
      </c>
      <c r="E758" s="81" t="s">
        <v>234</v>
      </c>
      <c r="F758" s="81" t="s">
        <v>288</v>
      </c>
      <c r="G758" s="81"/>
      <c r="H758" s="139">
        <f>H759</f>
        <v>1</v>
      </c>
      <c r="I758" s="79"/>
      <c r="J758" s="79">
        <f t="shared" si="56"/>
        <v>1</v>
      </c>
    </row>
    <row r="759" spans="2:10" ht="12.75">
      <c r="B759" s="117" t="s">
        <v>291</v>
      </c>
      <c r="C759" s="81" t="s">
        <v>164</v>
      </c>
      <c r="D759" s="81" t="s">
        <v>148</v>
      </c>
      <c r="E759" s="81" t="s">
        <v>234</v>
      </c>
      <c r="F759" s="81" t="s">
        <v>290</v>
      </c>
      <c r="G759" s="81"/>
      <c r="H759" s="139">
        <f>H760</f>
        <v>1</v>
      </c>
      <c r="I759" s="79"/>
      <c r="J759" s="79">
        <f t="shared" si="56"/>
        <v>1</v>
      </c>
    </row>
    <row r="760" spans="2:10" ht="12.75">
      <c r="B760" s="115" t="s">
        <v>206</v>
      </c>
      <c r="C760" s="85" t="s">
        <v>164</v>
      </c>
      <c r="D760" s="85" t="s">
        <v>148</v>
      </c>
      <c r="E760" s="85" t="s">
        <v>234</v>
      </c>
      <c r="F760" s="85" t="s">
        <v>290</v>
      </c>
      <c r="G760" s="85" t="s">
        <v>187</v>
      </c>
      <c r="H760" s="138">
        <v>1</v>
      </c>
      <c r="I760" s="79"/>
      <c r="J760" s="172">
        <f t="shared" si="56"/>
        <v>1</v>
      </c>
    </row>
    <row r="761" spans="2:10" ht="12.75">
      <c r="B761" s="156" t="s">
        <v>196</v>
      </c>
      <c r="C761" s="80"/>
      <c r="D761" s="80"/>
      <c r="E761" s="80"/>
      <c r="F761" s="80"/>
      <c r="G761" s="80"/>
      <c r="H761" s="142">
        <f>H6+H193+H234+H299+H567+H635+H729</f>
        <v>524563.2</v>
      </c>
      <c r="I761" s="142">
        <f>I6+I193+I234+I299+I567+I635+I729</f>
        <v>57367.5</v>
      </c>
      <c r="J761" s="171">
        <f t="shared" si="56"/>
        <v>581930.7</v>
      </c>
    </row>
    <row r="762" spans="2:8" ht="12.75">
      <c r="B762" s="153"/>
      <c r="C762" s="154"/>
      <c r="D762" s="154"/>
      <c r="E762" s="154"/>
      <c r="F762" s="154"/>
      <c r="G762" s="154"/>
      <c r="H762" s="155"/>
    </row>
    <row r="763" spans="2:10" ht="28.5" customHeight="1">
      <c r="B763" s="223"/>
      <c r="C763" s="223"/>
      <c r="D763" s="223"/>
      <c r="E763" s="223"/>
      <c r="F763" s="223"/>
      <c r="G763" s="223"/>
      <c r="H763" s="223"/>
      <c r="I763" s="223"/>
      <c r="J763" s="223"/>
    </row>
    <row r="764" spans="3:8" ht="12.75">
      <c r="C764" s="19"/>
      <c r="D764" s="19"/>
      <c r="E764" s="19"/>
      <c r="F764" s="19"/>
      <c r="G764" s="19"/>
      <c r="H764" s="18"/>
    </row>
    <row r="765" spans="3:8" ht="12.75">
      <c r="C765" s="19"/>
      <c r="D765" s="19"/>
      <c r="E765" s="19"/>
      <c r="F765" s="19"/>
      <c r="G765" s="19"/>
      <c r="H765" s="18"/>
    </row>
    <row r="766" spans="3:8" ht="12.75">
      <c r="C766" s="19"/>
      <c r="D766" s="19"/>
      <c r="E766" s="19"/>
      <c r="F766" s="19"/>
      <c r="G766" s="19"/>
      <c r="H766" s="18"/>
    </row>
    <row r="767" spans="3:8" ht="12.75">
      <c r="C767" s="19"/>
      <c r="D767" s="19"/>
      <c r="E767" s="19"/>
      <c r="F767" s="19"/>
      <c r="G767" s="19"/>
      <c r="H767" s="18"/>
    </row>
    <row r="768" spans="3:8" ht="12.75">
      <c r="C768" s="19"/>
      <c r="D768" s="19"/>
      <c r="E768" s="19"/>
      <c r="F768" s="19"/>
      <c r="G768" s="19"/>
      <c r="H768" s="18"/>
    </row>
    <row r="769" spans="3:8" ht="12.75">
      <c r="C769" s="19"/>
      <c r="D769" s="19"/>
      <c r="E769" s="19"/>
      <c r="F769" s="19"/>
      <c r="G769" s="19"/>
      <c r="H769" s="18"/>
    </row>
    <row r="770" spans="3:8" ht="12.75">
      <c r="C770" s="19"/>
      <c r="D770" s="19"/>
      <c r="E770" s="19"/>
      <c r="F770" s="19"/>
      <c r="G770" s="19"/>
      <c r="H770" s="18"/>
    </row>
    <row r="771" spans="3:8" ht="12.75">
      <c r="C771" s="19"/>
      <c r="D771" s="19"/>
      <c r="E771" s="19"/>
      <c r="F771" s="19"/>
      <c r="G771" s="19"/>
      <c r="H771" s="18"/>
    </row>
    <row r="772" spans="3:8" ht="12.75">
      <c r="C772" s="19"/>
      <c r="D772" s="19"/>
      <c r="E772" s="19"/>
      <c r="F772" s="19"/>
      <c r="G772" s="19"/>
      <c r="H772" s="18"/>
    </row>
    <row r="773" spans="3:8" ht="12.75">
      <c r="C773" s="19"/>
      <c r="D773" s="19"/>
      <c r="E773" s="19"/>
      <c r="F773" s="19"/>
      <c r="G773" s="19"/>
      <c r="H773" s="18"/>
    </row>
    <row r="774" spans="3:8" ht="12.75">
      <c r="C774" s="19"/>
      <c r="D774" s="19"/>
      <c r="E774" s="19"/>
      <c r="F774" s="19"/>
      <c r="G774" s="19"/>
      <c r="H774" s="18"/>
    </row>
    <row r="775" spans="3:8" ht="12.75">
      <c r="C775" s="19"/>
      <c r="D775" s="19"/>
      <c r="E775" s="19"/>
      <c r="F775" s="19"/>
      <c r="G775" s="19"/>
      <c r="H775" s="18"/>
    </row>
    <row r="776" spans="3:8" ht="12.75">
      <c r="C776" s="19"/>
      <c r="D776" s="19"/>
      <c r="E776" s="19"/>
      <c r="F776" s="19"/>
      <c r="G776" s="19"/>
      <c r="H776" s="18"/>
    </row>
    <row r="777" spans="3:8" ht="12.75">
      <c r="C777" s="19"/>
      <c r="D777" s="19"/>
      <c r="E777" s="19"/>
      <c r="F777" s="19"/>
      <c r="G777" s="19"/>
      <c r="H777" s="18"/>
    </row>
    <row r="778" spans="3:8" ht="12.75">
      <c r="C778" s="19"/>
      <c r="D778" s="19"/>
      <c r="E778" s="19"/>
      <c r="F778" s="19"/>
      <c r="G778" s="19"/>
      <c r="H778" s="18"/>
    </row>
    <row r="779" spans="3:8" ht="12.75">
      <c r="C779" s="19"/>
      <c r="D779" s="19"/>
      <c r="E779" s="19"/>
      <c r="F779" s="19"/>
      <c r="G779" s="19"/>
      <c r="H779" s="18"/>
    </row>
    <row r="780" spans="3:8" ht="12.75">
      <c r="C780" s="19"/>
      <c r="D780" s="19"/>
      <c r="E780" s="19"/>
      <c r="F780" s="19"/>
      <c r="G780" s="19"/>
      <c r="H780" s="18"/>
    </row>
    <row r="781" spans="3:8" ht="12.75">
      <c r="C781" s="19"/>
      <c r="D781" s="19"/>
      <c r="E781" s="19"/>
      <c r="F781" s="19"/>
      <c r="G781" s="19"/>
      <c r="H781" s="18"/>
    </row>
    <row r="782" spans="3:8" ht="12.75">
      <c r="C782" s="19"/>
      <c r="D782" s="19"/>
      <c r="E782" s="19"/>
      <c r="F782" s="19"/>
      <c r="G782" s="19"/>
      <c r="H782" s="18"/>
    </row>
    <row r="783" spans="3:8" ht="12.75">
      <c r="C783" s="19"/>
      <c r="D783" s="19"/>
      <c r="E783" s="19"/>
      <c r="F783" s="19"/>
      <c r="G783" s="19"/>
      <c r="H783" s="18"/>
    </row>
    <row r="784" spans="3:8" ht="12.75">
      <c r="C784" s="19"/>
      <c r="D784" s="19"/>
      <c r="E784" s="19"/>
      <c r="F784" s="19"/>
      <c r="G784" s="19"/>
      <c r="H784" s="18"/>
    </row>
    <row r="785" spans="3:8" ht="12.75">
      <c r="C785" s="19"/>
      <c r="D785" s="19"/>
      <c r="E785" s="19"/>
      <c r="F785" s="19"/>
      <c r="G785" s="19"/>
      <c r="H785" s="18"/>
    </row>
    <row r="786" spans="3:8" ht="12.75">
      <c r="C786" s="19"/>
      <c r="D786" s="19"/>
      <c r="E786" s="19"/>
      <c r="F786" s="19"/>
      <c r="G786" s="19"/>
      <c r="H786" s="18"/>
    </row>
    <row r="787" spans="3:8" ht="12.75">
      <c r="C787" s="19"/>
      <c r="D787" s="19"/>
      <c r="E787" s="19"/>
      <c r="F787" s="19"/>
      <c r="G787" s="19"/>
      <c r="H787" s="18"/>
    </row>
    <row r="788" spans="3:8" ht="12.75">
      <c r="C788" s="19"/>
      <c r="D788" s="19"/>
      <c r="E788" s="19"/>
      <c r="F788" s="19"/>
      <c r="G788" s="19"/>
      <c r="H788" s="18"/>
    </row>
    <row r="789" spans="3:8" ht="12.75">
      <c r="C789" s="19"/>
      <c r="D789" s="19"/>
      <c r="E789" s="19"/>
      <c r="F789" s="19"/>
      <c r="G789" s="19"/>
      <c r="H789" s="18"/>
    </row>
    <row r="790" spans="3:8" ht="12.75">
      <c r="C790" s="19"/>
      <c r="D790" s="19"/>
      <c r="E790" s="19"/>
      <c r="F790" s="19"/>
      <c r="G790" s="19"/>
      <c r="H790" s="18"/>
    </row>
    <row r="791" spans="3:8" ht="12.75">
      <c r="C791" s="19"/>
      <c r="D791" s="19"/>
      <c r="E791" s="19"/>
      <c r="F791" s="19"/>
      <c r="G791" s="19"/>
      <c r="H791" s="18"/>
    </row>
    <row r="792" spans="3:8" ht="12.75">
      <c r="C792" s="19"/>
      <c r="D792" s="19"/>
      <c r="E792" s="19"/>
      <c r="F792" s="19"/>
      <c r="G792" s="19"/>
      <c r="H792" s="18"/>
    </row>
    <row r="793" spans="3:8" ht="12.75">
      <c r="C793" s="19"/>
      <c r="D793" s="19"/>
      <c r="E793" s="19"/>
      <c r="F793" s="19"/>
      <c r="G793" s="19"/>
      <c r="H793" s="18"/>
    </row>
    <row r="794" spans="3:8" ht="12.75">
      <c r="C794" s="19"/>
      <c r="D794" s="19"/>
      <c r="E794" s="19"/>
      <c r="F794" s="19"/>
      <c r="G794" s="19"/>
      <c r="H794" s="18"/>
    </row>
    <row r="795" spans="3:8" ht="12.75">
      <c r="C795" s="19"/>
      <c r="D795" s="19"/>
      <c r="E795" s="19"/>
      <c r="F795" s="19"/>
      <c r="G795" s="19"/>
      <c r="H795" s="18"/>
    </row>
    <row r="796" spans="3:8" ht="12.75">
      <c r="C796" s="19"/>
      <c r="D796" s="19"/>
      <c r="E796" s="19"/>
      <c r="F796" s="19"/>
      <c r="G796" s="19"/>
      <c r="H796" s="18"/>
    </row>
    <row r="797" spans="3:8" ht="12.75">
      <c r="C797" s="19"/>
      <c r="D797" s="19"/>
      <c r="E797" s="19"/>
      <c r="F797" s="19"/>
      <c r="G797" s="19"/>
      <c r="H797" s="18"/>
    </row>
    <row r="798" spans="3:8" ht="12.75">
      <c r="C798" s="19"/>
      <c r="D798" s="19"/>
      <c r="E798" s="19"/>
      <c r="F798" s="19"/>
      <c r="G798" s="19"/>
      <c r="H798" s="18"/>
    </row>
    <row r="799" spans="3:8" ht="12.75">
      <c r="C799" s="19"/>
      <c r="D799" s="19"/>
      <c r="E799" s="19"/>
      <c r="F799" s="19"/>
      <c r="G799" s="19"/>
      <c r="H799" s="18"/>
    </row>
    <row r="800" spans="3:8" ht="12.75">
      <c r="C800" s="19"/>
      <c r="D800" s="19"/>
      <c r="E800" s="19"/>
      <c r="F800" s="19"/>
      <c r="G800" s="19"/>
      <c r="H800" s="18"/>
    </row>
    <row r="801" spans="3:8" ht="12.75">
      <c r="C801" s="19"/>
      <c r="D801" s="19"/>
      <c r="E801" s="19"/>
      <c r="F801" s="19"/>
      <c r="G801" s="19"/>
      <c r="H801" s="18"/>
    </row>
    <row r="802" spans="3:8" ht="12.75">
      <c r="C802" s="19"/>
      <c r="D802" s="19"/>
      <c r="E802" s="19"/>
      <c r="F802" s="19"/>
      <c r="G802" s="19"/>
      <c r="H802" s="18"/>
    </row>
    <row r="803" spans="3:8" ht="12.75">
      <c r="C803" s="19"/>
      <c r="D803" s="19"/>
      <c r="E803" s="19"/>
      <c r="F803" s="19"/>
      <c r="G803" s="19"/>
      <c r="H803" s="18"/>
    </row>
    <row r="804" spans="3:8" ht="12.75">
      <c r="C804" s="19"/>
      <c r="D804" s="19"/>
      <c r="E804" s="19"/>
      <c r="F804" s="19"/>
      <c r="G804" s="19"/>
      <c r="H804" s="18"/>
    </row>
    <row r="805" spans="3:8" ht="12.75">
      <c r="C805" s="19"/>
      <c r="D805" s="19"/>
      <c r="E805" s="19"/>
      <c r="F805" s="19"/>
      <c r="G805" s="19"/>
      <c r="H805" s="18"/>
    </row>
    <row r="806" spans="3:8" ht="12.75">
      <c r="C806" s="19"/>
      <c r="D806" s="19"/>
      <c r="E806" s="19"/>
      <c r="F806" s="19"/>
      <c r="G806" s="19"/>
      <c r="H806" s="18"/>
    </row>
    <row r="807" spans="3:8" ht="12.75">
      <c r="C807" s="19"/>
      <c r="D807" s="19"/>
      <c r="E807" s="19"/>
      <c r="F807" s="19"/>
      <c r="G807" s="19"/>
      <c r="H807" s="18"/>
    </row>
    <row r="808" spans="3:8" ht="12.75">
      <c r="C808" s="19"/>
      <c r="D808" s="19"/>
      <c r="E808" s="19"/>
      <c r="F808" s="19"/>
      <c r="G808" s="19"/>
      <c r="H808" s="18"/>
    </row>
    <row r="809" spans="3:8" ht="12.75">
      <c r="C809" s="19"/>
      <c r="D809" s="19"/>
      <c r="E809" s="19"/>
      <c r="F809" s="19"/>
      <c r="G809" s="19"/>
      <c r="H809" s="18"/>
    </row>
    <row r="810" spans="3:8" ht="12.75">
      <c r="C810" s="19"/>
      <c r="D810" s="19"/>
      <c r="E810" s="19"/>
      <c r="F810" s="19"/>
      <c r="G810" s="19"/>
      <c r="H810" s="18"/>
    </row>
    <row r="811" spans="3:8" ht="12.75">
      <c r="C811" s="19"/>
      <c r="D811" s="19"/>
      <c r="E811" s="19"/>
      <c r="F811" s="19"/>
      <c r="G811" s="19"/>
      <c r="H811" s="18"/>
    </row>
    <row r="812" spans="3:8" ht="12.75">
      <c r="C812" s="19"/>
      <c r="D812" s="19"/>
      <c r="E812" s="19"/>
      <c r="F812" s="19"/>
      <c r="G812" s="19"/>
      <c r="H812" s="18"/>
    </row>
    <row r="813" spans="3:8" ht="12.75">
      <c r="C813" s="19"/>
      <c r="D813" s="19"/>
      <c r="E813" s="19"/>
      <c r="F813" s="19"/>
      <c r="G813" s="19"/>
      <c r="H813" s="18"/>
    </row>
    <row r="814" spans="3:8" ht="12.75">
      <c r="C814" s="19"/>
      <c r="D814" s="19"/>
      <c r="E814" s="19"/>
      <c r="F814" s="19"/>
      <c r="G814" s="19"/>
      <c r="H814" s="18"/>
    </row>
    <row r="815" spans="3:8" ht="12.75">
      <c r="C815" s="19"/>
      <c r="D815" s="19"/>
      <c r="E815" s="19"/>
      <c r="F815" s="19"/>
      <c r="G815" s="19"/>
      <c r="H815" s="18"/>
    </row>
    <row r="816" spans="3:8" ht="12.75">
      <c r="C816" s="19"/>
      <c r="D816" s="19"/>
      <c r="E816" s="19"/>
      <c r="F816" s="19"/>
      <c r="G816" s="19"/>
      <c r="H816" s="18"/>
    </row>
    <row r="817" spans="3:8" ht="12.75">
      <c r="C817" s="19"/>
      <c r="D817" s="19"/>
      <c r="E817" s="19"/>
      <c r="F817" s="19"/>
      <c r="G817" s="19"/>
      <c r="H817" s="18"/>
    </row>
    <row r="818" spans="3:8" ht="12.75">
      <c r="C818" s="19"/>
      <c r="D818" s="19"/>
      <c r="E818" s="19"/>
      <c r="F818" s="19"/>
      <c r="G818" s="19"/>
      <c r="H818" s="18"/>
    </row>
    <row r="819" spans="3:8" ht="12.75">
      <c r="C819" s="19"/>
      <c r="D819" s="19"/>
      <c r="E819" s="19"/>
      <c r="F819" s="19"/>
      <c r="G819" s="19"/>
      <c r="H819" s="18"/>
    </row>
    <row r="820" spans="3:8" ht="12.75">
      <c r="C820" s="19"/>
      <c r="D820" s="19"/>
      <c r="E820" s="19"/>
      <c r="F820" s="19"/>
      <c r="G820" s="19"/>
      <c r="H820" s="18"/>
    </row>
    <row r="821" spans="3:8" ht="12.75">
      <c r="C821" s="19"/>
      <c r="D821" s="19"/>
      <c r="E821" s="19"/>
      <c r="F821" s="19"/>
      <c r="G821" s="19"/>
      <c r="H821" s="18"/>
    </row>
    <row r="822" spans="3:8" ht="12.75">
      <c r="C822" s="19"/>
      <c r="D822" s="19"/>
      <c r="E822" s="19"/>
      <c r="F822" s="19"/>
      <c r="G822" s="19"/>
      <c r="H822" s="18"/>
    </row>
    <row r="823" spans="3:8" ht="12.75">
      <c r="C823" s="19"/>
      <c r="D823" s="19"/>
      <c r="E823" s="19"/>
      <c r="F823" s="19"/>
      <c r="G823" s="19"/>
      <c r="H823" s="18"/>
    </row>
    <row r="824" spans="3:8" ht="12.75">
      <c r="C824" s="19"/>
      <c r="D824" s="19"/>
      <c r="E824" s="19"/>
      <c r="F824" s="19"/>
      <c r="G824" s="19"/>
      <c r="H824" s="18"/>
    </row>
    <row r="825" spans="3:8" ht="12.75">
      <c r="C825" s="19"/>
      <c r="D825" s="19"/>
      <c r="E825" s="19"/>
      <c r="F825" s="19"/>
      <c r="G825" s="19"/>
      <c r="H825" s="18"/>
    </row>
    <row r="826" spans="3:8" ht="12.75">
      <c r="C826" s="19"/>
      <c r="D826" s="19"/>
      <c r="E826" s="19"/>
      <c r="F826" s="19"/>
      <c r="G826" s="19"/>
      <c r="H826" s="18"/>
    </row>
    <row r="827" spans="3:8" ht="12.75">
      <c r="C827" s="19"/>
      <c r="D827" s="19"/>
      <c r="E827" s="19"/>
      <c r="F827" s="19"/>
      <c r="G827" s="19"/>
      <c r="H827" s="18"/>
    </row>
    <row r="828" spans="3:8" ht="12.75">
      <c r="C828" s="19"/>
      <c r="D828" s="19"/>
      <c r="E828" s="19"/>
      <c r="F828" s="19"/>
      <c r="G828" s="19"/>
      <c r="H828" s="18"/>
    </row>
    <row r="829" spans="3:8" ht="12.75">
      <c r="C829" s="19"/>
      <c r="D829" s="19"/>
      <c r="E829" s="19"/>
      <c r="F829" s="19"/>
      <c r="G829" s="19"/>
      <c r="H829" s="18"/>
    </row>
    <row r="830" spans="3:8" ht="12.75">
      <c r="C830" s="19"/>
      <c r="D830" s="19"/>
      <c r="E830" s="19"/>
      <c r="F830" s="19"/>
      <c r="G830" s="19"/>
      <c r="H830" s="18"/>
    </row>
    <row r="831" spans="3:8" ht="12.75">
      <c r="C831" s="19"/>
      <c r="D831" s="19"/>
      <c r="E831" s="19"/>
      <c r="F831" s="19"/>
      <c r="G831" s="19"/>
      <c r="H831" s="18"/>
    </row>
    <row r="832" spans="3:8" ht="12.75">
      <c r="C832" s="19"/>
      <c r="D832" s="19"/>
      <c r="E832" s="19"/>
      <c r="F832" s="19"/>
      <c r="G832" s="19"/>
      <c r="H832" s="18"/>
    </row>
    <row r="833" spans="3:8" ht="12.75">
      <c r="C833" s="19"/>
      <c r="D833" s="19"/>
      <c r="E833" s="19"/>
      <c r="F833" s="19"/>
      <c r="G833" s="19"/>
      <c r="H833" s="18"/>
    </row>
    <row r="834" spans="3:8" ht="12.75">
      <c r="C834" s="19"/>
      <c r="D834" s="19"/>
      <c r="E834" s="19"/>
      <c r="F834" s="19"/>
      <c r="G834" s="19"/>
      <c r="H834" s="18"/>
    </row>
    <row r="835" spans="3:8" ht="12.75">
      <c r="C835" s="19"/>
      <c r="D835" s="19"/>
      <c r="E835" s="19"/>
      <c r="F835" s="19"/>
      <c r="G835" s="19"/>
      <c r="H835" s="18"/>
    </row>
    <row r="836" spans="3:8" ht="12.75">
      <c r="C836" s="19"/>
      <c r="D836" s="19"/>
      <c r="E836" s="19"/>
      <c r="F836" s="19"/>
      <c r="G836" s="19"/>
      <c r="H836" s="18"/>
    </row>
    <row r="837" spans="3:8" ht="12.75">
      <c r="C837" s="19"/>
      <c r="D837" s="19"/>
      <c r="E837" s="19"/>
      <c r="F837" s="19"/>
      <c r="G837" s="19"/>
      <c r="H837" s="18"/>
    </row>
    <row r="838" spans="3:8" ht="12.75">
      <c r="C838" s="19"/>
      <c r="D838" s="19"/>
      <c r="E838" s="19"/>
      <c r="F838" s="19"/>
      <c r="G838" s="19"/>
      <c r="H838" s="18"/>
    </row>
    <row r="839" spans="3:8" ht="12.75">
      <c r="C839" s="19"/>
      <c r="D839" s="19"/>
      <c r="E839" s="19"/>
      <c r="F839" s="19"/>
      <c r="G839" s="19"/>
      <c r="H839" s="18"/>
    </row>
    <row r="840" spans="3:8" ht="12.75">
      <c r="C840" s="19"/>
      <c r="D840" s="19"/>
      <c r="E840" s="19"/>
      <c r="F840" s="19"/>
      <c r="G840" s="19"/>
      <c r="H840" s="18"/>
    </row>
    <row r="841" spans="3:8" ht="12.75">
      <c r="C841" s="19"/>
      <c r="D841" s="19"/>
      <c r="E841" s="19"/>
      <c r="F841" s="19"/>
      <c r="G841" s="19"/>
      <c r="H841" s="18"/>
    </row>
    <row r="842" spans="3:8" ht="12.75">
      <c r="C842" s="19"/>
      <c r="D842" s="19"/>
      <c r="E842" s="19"/>
      <c r="F842" s="19"/>
      <c r="G842" s="19"/>
      <c r="H842" s="18"/>
    </row>
    <row r="843" spans="3:8" ht="12.75">
      <c r="C843" s="19"/>
      <c r="D843" s="19"/>
      <c r="E843" s="19"/>
      <c r="F843" s="19"/>
      <c r="G843" s="19"/>
      <c r="H843" s="18"/>
    </row>
    <row r="844" spans="3:8" ht="12.75">
      <c r="C844" s="19"/>
      <c r="D844" s="19"/>
      <c r="E844" s="19"/>
      <c r="F844" s="19"/>
      <c r="G844" s="19"/>
      <c r="H844" s="18"/>
    </row>
    <row r="845" spans="3:8" ht="12.75">
      <c r="C845" s="19"/>
      <c r="D845" s="19"/>
      <c r="E845" s="19"/>
      <c r="F845" s="19"/>
      <c r="G845" s="19"/>
      <c r="H845" s="18"/>
    </row>
    <row r="846" spans="3:8" ht="12.75">
      <c r="C846" s="19"/>
      <c r="D846" s="19"/>
      <c r="E846" s="19"/>
      <c r="F846" s="19"/>
      <c r="G846" s="19"/>
      <c r="H846" s="18"/>
    </row>
    <row r="847" spans="3:8" ht="12.75">
      <c r="C847" s="19"/>
      <c r="D847" s="19"/>
      <c r="E847" s="19"/>
      <c r="F847" s="19"/>
      <c r="G847" s="19"/>
      <c r="H847" s="18"/>
    </row>
  </sheetData>
  <sheetProtection/>
  <mergeCells count="14">
    <mergeCell ref="B1:D1"/>
    <mergeCell ref="H3:J3"/>
    <mergeCell ref="E1:J1"/>
    <mergeCell ref="B2:J2"/>
    <mergeCell ref="E4:E5"/>
    <mergeCell ref="G4:G5"/>
    <mergeCell ref="H4:H5"/>
    <mergeCell ref="B763:J763"/>
    <mergeCell ref="I4:I5"/>
    <mergeCell ref="J4:J5"/>
    <mergeCell ref="F4:F5"/>
    <mergeCell ref="B4:B5"/>
    <mergeCell ref="C4:C5"/>
    <mergeCell ref="D4:D5"/>
  </mergeCells>
  <printOptions horizontalCentered="1"/>
  <pageMargins left="0.5905511811023623" right="0.2755905511811024" top="0.5905511811023623" bottom="0.31496062992125984" header="0.3937007874015748" footer="0.31496062992125984"/>
  <pageSetup horizontalDpi="600" verticalDpi="600" orientation="portrait" paperSize="9" r:id="rId1"/>
  <headerFooter alignWithMargins="0">
    <oddHeader xml:space="preserve">&amp;C&amp;P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Q1110"/>
  <sheetViews>
    <sheetView tabSelected="1" view="pageBreakPreview" zoomScale="120" zoomScaleNormal="120" zoomScaleSheetLayoutView="120" zoomScalePageLayoutView="0" workbookViewId="0" topLeftCell="A824">
      <selection activeCell="A844" sqref="A844:O845"/>
    </sheetView>
  </sheetViews>
  <sheetFormatPr defaultColWidth="9.00390625" defaultRowHeight="12.75"/>
  <cols>
    <col min="1" max="1" width="43.875" style="64" customWidth="1"/>
    <col min="2" max="2" width="5.875" style="32" customWidth="1"/>
    <col min="3" max="3" width="5.125" style="32" customWidth="1"/>
    <col min="4" max="4" width="4.625" style="32" customWidth="1"/>
    <col min="5" max="5" width="11.625" style="32" customWidth="1"/>
    <col min="6" max="6" width="4.875" style="32" customWidth="1"/>
    <col min="7" max="7" width="3.875" style="32" customWidth="1"/>
    <col min="8" max="8" width="5.625" style="32" hidden="1" customWidth="1"/>
    <col min="9" max="9" width="9.75390625" style="65" customWidth="1"/>
    <col min="10" max="13" width="9.125" style="33" hidden="1" customWidth="1"/>
    <col min="14" max="14" width="9.875" style="33" customWidth="1"/>
    <col min="15" max="15" width="10.25390625" style="33" customWidth="1"/>
    <col min="16" max="16" width="9.125" style="33" customWidth="1"/>
    <col min="17" max="17" width="4.25390625" style="33" customWidth="1"/>
    <col min="18" max="23" width="9.125" style="33" hidden="1" customWidth="1"/>
    <col min="24" max="25" width="9.125" style="33" customWidth="1"/>
    <col min="26" max="26" width="0.12890625" style="33" customWidth="1"/>
    <col min="27" max="29" width="9.125" style="33" hidden="1" customWidth="1"/>
    <col min="30" max="16384" width="9.125" style="33" customWidth="1"/>
  </cols>
  <sheetData>
    <row r="1" spans="1:15" ht="88.5" customHeight="1">
      <c r="A1" s="30" t="s">
        <v>170</v>
      </c>
      <c r="B1" s="31"/>
      <c r="C1" s="31"/>
      <c r="E1" s="236" t="s">
        <v>386</v>
      </c>
      <c r="F1" s="236"/>
      <c r="G1" s="236"/>
      <c r="H1" s="236"/>
      <c r="I1" s="236"/>
      <c r="J1" s="236"/>
      <c r="K1" s="236"/>
      <c r="L1" s="236"/>
      <c r="M1" s="236"/>
      <c r="N1" s="236"/>
      <c r="O1" s="236"/>
    </row>
    <row r="2" spans="1:15" ht="18.75">
      <c r="A2" s="30"/>
      <c r="B2" s="31"/>
      <c r="C2" s="31"/>
      <c r="F2" s="31"/>
      <c r="G2" s="31"/>
      <c r="H2" s="31"/>
      <c r="I2" s="157"/>
      <c r="J2" s="34"/>
      <c r="K2" s="34"/>
      <c r="L2" s="34"/>
      <c r="M2" s="34"/>
      <c r="N2" s="34"/>
      <c r="O2" s="34"/>
    </row>
    <row r="3" spans="1:15" ht="18.75">
      <c r="A3" s="237" t="s">
        <v>60</v>
      </c>
      <c r="B3" s="237"/>
      <c r="C3" s="237"/>
      <c r="D3" s="237"/>
      <c r="E3" s="237"/>
      <c r="F3" s="237"/>
      <c r="G3" s="237"/>
      <c r="H3" s="237"/>
      <c r="I3" s="237"/>
      <c r="J3" s="237"/>
      <c r="K3" s="237"/>
      <c r="L3" s="237"/>
      <c r="M3" s="237"/>
      <c r="N3" s="237"/>
      <c r="O3" s="237"/>
    </row>
    <row r="4" spans="1:15" s="37" customFormat="1" ht="15.75">
      <c r="A4" s="35"/>
      <c r="B4" s="36"/>
      <c r="C4" s="36"/>
      <c r="D4" s="36"/>
      <c r="E4" s="36"/>
      <c r="F4" s="36"/>
      <c r="G4" s="36"/>
      <c r="H4" s="36"/>
      <c r="I4" s="238" t="s">
        <v>157</v>
      </c>
      <c r="J4" s="238"/>
      <c r="K4" s="238"/>
      <c r="L4" s="238"/>
      <c r="M4" s="238"/>
      <c r="N4" s="238"/>
      <c r="O4" s="238"/>
    </row>
    <row r="5" spans="1:15" s="41" customFormat="1" ht="38.25">
      <c r="A5" s="38" t="s">
        <v>121</v>
      </c>
      <c r="B5" s="39" t="s">
        <v>171</v>
      </c>
      <c r="C5" s="39" t="s">
        <v>172</v>
      </c>
      <c r="D5" s="39" t="s">
        <v>173</v>
      </c>
      <c r="E5" s="39" t="s">
        <v>174</v>
      </c>
      <c r="F5" s="39" t="s">
        <v>175</v>
      </c>
      <c r="G5" s="39" t="s">
        <v>185</v>
      </c>
      <c r="H5" s="39" t="s">
        <v>186</v>
      </c>
      <c r="I5" s="40" t="s">
        <v>123</v>
      </c>
      <c r="J5" s="47"/>
      <c r="K5" s="47"/>
      <c r="L5" s="47"/>
      <c r="M5" s="47"/>
      <c r="N5" s="161" t="s">
        <v>193</v>
      </c>
      <c r="O5" s="168" t="s">
        <v>355</v>
      </c>
    </row>
    <row r="6" spans="1:15" s="41" customFormat="1" ht="31.5">
      <c r="A6" s="28" t="s">
        <v>176</v>
      </c>
      <c r="B6" s="92" t="s">
        <v>177</v>
      </c>
      <c r="C6" s="92"/>
      <c r="D6" s="92"/>
      <c r="E6" s="92"/>
      <c r="F6" s="92"/>
      <c r="G6" s="92"/>
      <c r="H6" s="92"/>
      <c r="I6" s="95">
        <f>I7</f>
        <v>5366</v>
      </c>
      <c r="J6" s="239" t="s">
        <v>194</v>
      </c>
      <c r="K6" s="235" t="s">
        <v>193</v>
      </c>
      <c r="L6" s="239" t="s">
        <v>194</v>
      </c>
      <c r="M6" s="235" t="s">
        <v>193</v>
      </c>
      <c r="N6" s="167">
        <f>N7</f>
        <v>-3200</v>
      </c>
      <c r="O6" s="163">
        <f>I6+N6</f>
        <v>2166</v>
      </c>
    </row>
    <row r="7" spans="1:15" s="41" customFormat="1" ht="15.75">
      <c r="A7" s="28" t="s">
        <v>124</v>
      </c>
      <c r="B7" s="92" t="s">
        <v>177</v>
      </c>
      <c r="C7" s="92" t="s">
        <v>143</v>
      </c>
      <c r="D7" s="92"/>
      <c r="E7" s="92"/>
      <c r="F7" s="92"/>
      <c r="G7" s="92"/>
      <c r="H7" s="92"/>
      <c r="I7" s="94">
        <f>I8+I32</f>
        <v>5366</v>
      </c>
      <c r="J7" s="239"/>
      <c r="K7" s="235"/>
      <c r="L7" s="239"/>
      <c r="M7" s="235"/>
      <c r="N7" s="167">
        <f>N8+N32</f>
        <v>-3200</v>
      </c>
      <c r="O7" s="163">
        <f>I7+N7</f>
        <v>2166</v>
      </c>
    </row>
    <row r="8" spans="1:15" s="41" customFormat="1" ht="31.5">
      <c r="A8" s="28" t="s">
        <v>227</v>
      </c>
      <c r="B8" s="92" t="s">
        <v>177</v>
      </c>
      <c r="C8" s="92" t="s">
        <v>143</v>
      </c>
      <c r="D8" s="92" t="s">
        <v>144</v>
      </c>
      <c r="E8" s="92"/>
      <c r="F8" s="196"/>
      <c r="G8" s="196"/>
      <c r="H8" s="196"/>
      <c r="I8" s="197">
        <f>I10+I27</f>
        <v>2116</v>
      </c>
      <c r="J8" s="42"/>
      <c r="K8" s="42"/>
      <c r="L8" s="42"/>
      <c r="M8" s="42"/>
      <c r="N8" s="198"/>
      <c r="O8" s="199">
        <f aca="true" t="shared" si="0" ref="O8:O31">I8+N8</f>
        <v>2116</v>
      </c>
    </row>
    <row r="9" spans="1:15" s="41" customFormat="1" ht="15.75">
      <c r="A9" s="29" t="s">
        <v>69</v>
      </c>
      <c r="B9" s="90" t="s">
        <v>177</v>
      </c>
      <c r="C9" s="90" t="s">
        <v>143</v>
      </c>
      <c r="D9" s="90" t="s">
        <v>144</v>
      </c>
      <c r="E9" s="90" t="s">
        <v>70</v>
      </c>
      <c r="F9" s="90"/>
      <c r="G9" s="90"/>
      <c r="H9" s="90"/>
      <c r="I9" s="96">
        <f>I8</f>
        <v>2116</v>
      </c>
      <c r="J9" s="42"/>
      <c r="K9" s="42"/>
      <c r="L9" s="42"/>
      <c r="M9" s="42"/>
      <c r="N9" s="159"/>
      <c r="O9" s="162">
        <f t="shared" si="0"/>
        <v>2116</v>
      </c>
    </row>
    <row r="10" spans="1:15" s="41" customFormat="1" ht="31.5">
      <c r="A10" s="26" t="s">
        <v>260</v>
      </c>
      <c r="B10" s="90" t="s">
        <v>177</v>
      </c>
      <c r="C10" s="90" t="s">
        <v>143</v>
      </c>
      <c r="D10" s="90" t="s">
        <v>144</v>
      </c>
      <c r="E10" s="90" t="s">
        <v>234</v>
      </c>
      <c r="F10" s="90"/>
      <c r="G10" s="90"/>
      <c r="H10" s="90"/>
      <c r="I10" s="97">
        <f>I11+I17+I23</f>
        <v>1103</v>
      </c>
      <c r="J10" s="42"/>
      <c r="K10" s="42"/>
      <c r="L10" s="42"/>
      <c r="M10" s="42"/>
      <c r="N10" s="159"/>
      <c r="O10" s="162">
        <f t="shared" si="0"/>
        <v>1103</v>
      </c>
    </row>
    <row r="11" spans="1:15" s="43" customFormat="1" ht="47.25">
      <c r="A11" s="29" t="s">
        <v>262</v>
      </c>
      <c r="B11" s="90" t="s">
        <v>177</v>
      </c>
      <c r="C11" s="90" t="s">
        <v>143</v>
      </c>
      <c r="D11" s="90" t="s">
        <v>144</v>
      </c>
      <c r="E11" s="90" t="s">
        <v>234</v>
      </c>
      <c r="F11" s="90" t="s">
        <v>261</v>
      </c>
      <c r="G11" s="90"/>
      <c r="H11" s="90"/>
      <c r="I11" s="97">
        <f>I12</f>
        <v>961</v>
      </c>
      <c r="J11" s="44"/>
      <c r="K11" s="44"/>
      <c r="L11" s="44"/>
      <c r="M11" s="44"/>
      <c r="N11" s="160"/>
      <c r="O11" s="162">
        <f t="shared" si="0"/>
        <v>961</v>
      </c>
    </row>
    <row r="12" spans="1:15" s="43" customFormat="1" ht="31.5">
      <c r="A12" s="29" t="s">
        <v>266</v>
      </c>
      <c r="B12" s="90" t="s">
        <v>177</v>
      </c>
      <c r="C12" s="90" t="s">
        <v>143</v>
      </c>
      <c r="D12" s="90" t="s">
        <v>144</v>
      </c>
      <c r="E12" s="90" t="s">
        <v>234</v>
      </c>
      <c r="F12" s="90" t="s">
        <v>263</v>
      </c>
      <c r="G12" s="90"/>
      <c r="H12" s="90"/>
      <c r="I12" s="97">
        <f>I13+I15</f>
        <v>961</v>
      </c>
      <c r="J12" s="44"/>
      <c r="K12" s="44"/>
      <c r="L12" s="44"/>
      <c r="M12" s="44"/>
      <c r="N12" s="160"/>
      <c r="O12" s="162">
        <f t="shared" si="0"/>
        <v>961</v>
      </c>
    </row>
    <row r="13" spans="1:15" s="43" customFormat="1" ht="31.5">
      <c r="A13" s="29" t="s">
        <v>268</v>
      </c>
      <c r="B13" s="90" t="s">
        <v>177</v>
      </c>
      <c r="C13" s="90" t="s">
        <v>143</v>
      </c>
      <c r="D13" s="90" t="s">
        <v>144</v>
      </c>
      <c r="E13" s="90" t="s">
        <v>234</v>
      </c>
      <c r="F13" s="90" t="s">
        <v>267</v>
      </c>
      <c r="G13" s="90"/>
      <c r="H13" s="90"/>
      <c r="I13" s="97">
        <f>I14</f>
        <v>915</v>
      </c>
      <c r="J13" s="44"/>
      <c r="K13" s="44"/>
      <c r="L13" s="44"/>
      <c r="M13" s="44"/>
      <c r="N13" s="160"/>
      <c r="O13" s="162">
        <f t="shared" si="0"/>
        <v>915</v>
      </c>
    </row>
    <row r="14" spans="1:15" s="43" customFormat="1" ht="15.75">
      <c r="A14" s="69" t="s">
        <v>206</v>
      </c>
      <c r="B14" s="91" t="s">
        <v>177</v>
      </c>
      <c r="C14" s="91" t="s">
        <v>143</v>
      </c>
      <c r="D14" s="91" t="s">
        <v>144</v>
      </c>
      <c r="E14" s="91" t="s">
        <v>234</v>
      </c>
      <c r="F14" s="91" t="s">
        <v>267</v>
      </c>
      <c r="G14" s="91" t="s">
        <v>187</v>
      </c>
      <c r="H14" s="91"/>
      <c r="I14" s="98">
        <v>915</v>
      </c>
      <c r="J14" s="44"/>
      <c r="K14" s="44"/>
      <c r="L14" s="44"/>
      <c r="M14" s="44"/>
      <c r="N14" s="164" t="s">
        <v>168</v>
      </c>
      <c r="O14" s="164">
        <v>915</v>
      </c>
    </row>
    <row r="15" spans="1:15" s="43" customFormat="1" ht="31.5">
      <c r="A15" s="45" t="s">
        <v>269</v>
      </c>
      <c r="B15" s="90" t="s">
        <v>177</v>
      </c>
      <c r="C15" s="90" t="s">
        <v>143</v>
      </c>
      <c r="D15" s="90" t="s">
        <v>144</v>
      </c>
      <c r="E15" s="90" t="s">
        <v>234</v>
      </c>
      <c r="F15" s="90" t="s">
        <v>270</v>
      </c>
      <c r="G15" s="90"/>
      <c r="H15" s="90"/>
      <c r="I15" s="96">
        <f>I16</f>
        <v>46</v>
      </c>
      <c r="J15" s="44"/>
      <c r="K15" s="44"/>
      <c r="L15" s="44"/>
      <c r="M15" s="44"/>
      <c r="N15" s="160"/>
      <c r="O15" s="162">
        <f t="shared" si="0"/>
        <v>46</v>
      </c>
    </row>
    <row r="16" spans="1:15" s="43" customFormat="1" ht="15.75">
      <c r="A16" s="69" t="s">
        <v>206</v>
      </c>
      <c r="B16" s="91" t="s">
        <v>177</v>
      </c>
      <c r="C16" s="91" t="s">
        <v>143</v>
      </c>
      <c r="D16" s="91" t="s">
        <v>144</v>
      </c>
      <c r="E16" s="91" t="s">
        <v>271</v>
      </c>
      <c r="F16" s="91" t="s">
        <v>270</v>
      </c>
      <c r="G16" s="91" t="s">
        <v>187</v>
      </c>
      <c r="H16" s="91"/>
      <c r="I16" s="98">
        <v>46</v>
      </c>
      <c r="J16" s="44"/>
      <c r="K16" s="44"/>
      <c r="L16" s="44"/>
      <c r="M16" s="44"/>
      <c r="N16" s="160"/>
      <c r="O16" s="164">
        <f t="shared" si="0"/>
        <v>46</v>
      </c>
    </row>
    <row r="17" spans="1:15" s="43" customFormat="1" ht="31.5">
      <c r="A17" s="45" t="s">
        <v>264</v>
      </c>
      <c r="B17" s="90" t="s">
        <v>177</v>
      </c>
      <c r="C17" s="90" t="s">
        <v>143</v>
      </c>
      <c r="D17" s="90" t="s">
        <v>144</v>
      </c>
      <c r="E17" s="90" t="s">
        <v>234</v>
      </c>
      <c r="F17" s="90" t="s">
        <v>265</v>
      </c>
      <c r="G17" s="90"/>
      <c r="H17" s="90"/>
      <c r="I17" s="96">
        <f>I18</f>
        <v>141</v>
      </c>
      <c r="J17" s="44"/>
      <c r="K17" s="44"/>
      <c r="L17" s="44"/>
      <c r="M17" s="44"/>
      <c r="N17" s="160"/>
      <c r="O17" s="162">
        <f t="shared" si="0"/>
        <v>141</v>
      </c>
    </row>
    <row r="18" spans="1:15" s="43" customFormat="1" ht="31.5">
      <c r="A18" s="45" t="s">
        <v>273</v>
      </c>
      <c r="B18" s="90" t="s">
        <v>177</v>
      </c>
      <c r="C18" s="90" t="s">
        <v>143</v>
      </c>
      <c r="D18" s="90" t="s">
        <v>144</v>
      </c>
      <c r="E18" s="90" t="s">
        <v>234</v>
      </c>
      <c r="F18" s="90" t="s">
        <v>272</v>
      </c>
      <c r="G18" s="90"/>
      <c r="H18" s="90"/>
      <c r="I18" s="96">
        <f>I21+I19</f>
        <v>141</v>
      </c>
      <c r="J18" s="44"/>
      <c r="K18" s="44"/>
      <c r="L18" s="44"/>
      <c r="M18" s="44"/>
      <c r="N18" s="160"/>
      <c r="O18" s="162">
        <f t="shared" si="0"/>
        <v>141</v>
      </c>
    </row>
    <row r="19" spans="1:15" s="43" customFormat="1" ht="47.25">
      <c r="A19" s="112" t="s">
        <v>304</v>
      </c>
      <c r="B19" s="90" t="s">
        <v>177</v>
      </c>
      <c r="C19" s="90" t="s">
        <v>143</v>
      </c>
      <c r="D19" s="90" t="s">
        <v>144</v>
      </c>
      <c r="E19" s="90" t="s">
        <v>234</v>
      </c>
      <c r="F19" s="90" t="s">
        <v>303</v>
      </c>
      <c r="G19" s="90"/>
      <c r="H19" s="90"/>
      <c r="I19" s="97">
        <f>I20</f>
        <v>12</v>
      </c>
      <c r="J19" s="44"/>
      <c r="K19" s="44"/>
      <c r="L19" s="44"/>
      <c r="M19" s="44"/>
      <c r="N19" s="160"/>
      <c r="O19" s="162">
        <f t="shared" si="0"/>
        <v>12</v>
      </c>
    </row>
    <row r="20" spans="1:15" s="43" customFormat="1" ht="15.75">
      <c r="A20" s="69" t="s">
        <v>206</v>
      </c>
      <c r="B20" s="91" t="s">
        <v>177</v>
      </c>
      <c r="C20" s="91" t="s">
        <v>143</v>
      </c>
      <c r="D20" s="91" t="s">
        <v>144</v>
      </c>
      <c r="E20" s="91" t="s">
        <v>234</v>
      </c>
      <c r="F20" s="91" t="s">
        <v>303</v>
      </c>
      <c r="G20" s="91" t="s">
        <v>187</v>
      </c>
      <c r="H20" s="91"/>
      <c r="I20" s="99">
        <v>12</v>
      </c>
      <c r="J20" s="44"/>
      <c r="K20" s="44"/>
      <c r="L20" s="44"/>
      <c r="M20" s="44"/>
      <c r="N20" s="160"/>
      <c r="O20" s="164">
        <f t="shared" si="0"/>
        <v>12</v>
      </c>
    </row>
    <row r="21" spans="1:15" s="43" customFormat="1" ht="31.5">
      <c r="A21" s="45" t="s">
        <v>275</v>
      </c>
      <c r="B21" s="90" t="s">
        <v>177</v>
      </c>
      <c r="C21" s="90" t="s">
        <v>143</v>
      </c>
      <c r="D21" s="90" t="s">
        <v>144</v>
      </c>
      <c r="E21" s="90" t="s">
        <v>234</v>
      </c>
      <c r="F21" s="90" t="s">
        <v>274</v>
      </c>
      <c r="G21" s="90"/>
      <c r="H21" s="90"/>
      <c r="I21" s="96">
        <f>I22</f>
        <v>129</v>
      </c>
      <c r="J21" s="44"/>
      <c r="K21" s="44"/>
      <c r="L21" s="44"/>
      <c r="M21" s="44"/>
      <c r="N21" s="160"/>
      <c r="O21" s="162">
        <f t="shared" si="0"/>
        <v>129</v>
      </c>
    </row>
    <row r="22" spans="1:15" s="43" customFormat="1" ht="15.75">
      <c r="A22" s="69" t="s">
        <v>206</v>
      </c>
      <c r="B22" s="91" t="s">
        <v>177</v>
      </c>
      <c r="C22" s="91" t="s">
        <v>143</v>
      </c>
      <c r="D22" s="91" t="s">
        <v>144</v>
      </c>
      <c r="E22" s="91" t="s">
        <v>234</v>
      </c>
      <c r="F22" s="91" t="s">
        <v>274</v>
      </c>
      <c r="G22" s="91" t="s">
        <v>187</v>
      </c>
      <c r="H22" s="91"/>
      <c r="I22" s="98">
        <v>129</v>
      </c>
      <c r="J22" s="44"/>
      <c r="K22" s="44"/>
      <c r="L22" s="44"/>
      <c r="M22" s="44"/>
      <c r="N22" s="160"/>
      <c r="O22" s="164">
        <f t="shared" si="0"/>
        <v>129</v>
      </c>
    </row>
    <row r="23" spans="1:15" s="43" customFormat="1" ht="15.75">
      <c r="A23" s="45" t="s">
        <v>287</v>
      </c>
      <c r="B23" s="90" t="s">
        <v>177</v>
      </c>
      <c r="C23" s="90" t="s">
        <v>143</v>
      </c>
      <c r="D23" s="90" t="s">
        <v>144</v>
      </c>
      <c r="E23" s="90" t="s">
        <v>234</v>
      </c>
      <c r="F23" s="90" t="s">
        <v>286</v>
      </c>
      <c r="G23" s="90"/>
      <c r="H23" s="90"/>
      <c r="I23" s="96">
        <f>I24</f>
        <v>1</v>
      </c>
      <c r="J23" s="44"/>
      <c r="K23" s="44"/>
      <c r="L23" s="44"/>
      <c r="M23" s="44"/>
      <c r="N23" s="160"/>
      <c r="O23" s="162">
        <f t="shared" si="0"/>
        <v>1</v>
      </c>
    </row>
    <row r="24" spans="1:15" s="43" customFormat="1" ht="15.75">
      <c r="A24" s="45" t="s">
        <v>289</v>
      </c>
      <c r="B24" s="90" t="s">
        <v>177</v>
      </c>
      <c r="C24" s="90" t="s">
        <v>143</v>
      </c>
      <c r="D24" s="90" t="s">
        <v>144</v>
      </c>
      <c r="E24" s="90" t="s">
        <v>234</v>
      </c>
      <c r="F24" s="90" t="s">
        <v>288</v>
      </c>
      <c r="G24" s="90"/>
      <c r="H24" s="90"/>
      <c r="I24" s="96">
        <f>I25</f>
        <v>1</v>
      </c>
      <c r="J24" s="44"/>
      <c r="K24" s="44"/>
      <c r="L24" s="44"/>
      <c r="M24" s="44"/>
      <c r="N24" s="160"/>
      <c r="O24" s="162">
        <f t="shared" si="0"/>
        <v>1</v>
      </c>
    </row>
    <row r="25" spans="1:15" s="43" customFormat="1" ht="31.5">
      <c r="A25" s="45" t="s">
        <v>291</v>
      </c>
      <c r="B25" s="90" t="s">
        <v>177</v>
      </c>
      <c r="C25" s="90" t="s">
        <v>143</v>
      </c>
      <c r="D25" s="90" t="s">
        <v>144</v>
      </c>
      <c r="E25" s="90" t="s">
        <v>234</v>
      </c>
      <c r="F25" s="90" t="s">
        <v>290</v>
      </c>
      <c r="G25" s="90"/>
      <c r="H25" s="90"/>
      <c r="I25" s="96">
        <f>I26</f>
        <v>1</v>
      </c>
      <c r="J25" s="44"/>
      <c r="K25" s="44"/>
      <c r="L25" s="44"/>
      <c r="M25" s="44"/>
      <c r="N25" s="160"/>
      <c r="O25" s="162">
        <f t="shared" si="0"/>
        <v>1</v>
      </c>
    </row>
    <row r="26" spans="1:15" s="43" customFormat="1" ht="15.75">
      <c r="A26" s="69" t="s">
        <v>206</v>
      </c>
      <c r="B26" s="91" t="s">
        <v>177</v>
      </c>
      <c r="C26" s="91" t="s">
        <v>143</v>
      </c>
      <c r="D26" s="91" t="s">
        <v>144</v>
      </c>
      <c r="E26" s="91" t="s">
        <v>234</v>
      </c>
      <c r="F26" s="91" t="s">
        <v>290</v>
      </c>
      <c r="G26" s="91" t="s">
        <v>187</v>
      </c>
      <c r="H26" s="91"/>
      <c r="I26" s="98">
        <v>1</v>
      </c>
      <c r="J26" s="44"/>
      <c r="K26" s="44"/>
      <c r="L26" s="44"/>
      <c r="M26" s="44"/>
      <c r="N26" s="160"/>
      <c r="O26" s="164">
        <f t="shared" si="0"/>
        <v>1</v>
      </c>
    </row>
    <row r="27" spans="1:15" s="41" customFormat="1" ht="47.25">
      <c r="A27" s="29" t="s">
        <v>111</v>
      </c>
      <c r="B27" s="90" t="s">
        <v>177</v>
      </c>
      <c r="C27" s="90" t="s">
        <v>143</v>
      </c>
      <c r="D27" s="90" t="s">
        <v>144</v>
      </c>
      <c r="E27" s="90" t="s">
        <v>235</v>
      </c>
      <c r="F27" s="90"/>
      <c r="G27" s="90"/>
      <c r="H27" s="90"/>
      <c r="I27" s="97">
        <f>I28</f>
        <v>1013</v>
      </c>
      <c r="J27" s="42"/>
      <c r="K27" s="42"/>
      <c r="L27" s="42"/>
      <c r="M27" s="42"/>
      <c r="N27" s="159"/>
      <c r="O27" s="162">
        <f t="shared" si="0"/>
        <v>1013</v>
      </c>
    </row>
    <row r="28" spans="1:15" s="41" customFormat="1" ht="47.25">
      <c r="A28" s="29" t="s">
        <v>262</v>
      </c>
      <c r="B28" s="90" t="s">
        <v>177</v>
      </c>
      <c r="C28" s="90" t="s">
        <v>143</v>
      </c>
      <c r="D28" s="90" t="s">
        <v>144</v>
      </c>
      <c r="E28" s="90" t="s">
        <v>235</v>
      </c>
      <c r="F28" s="90" t="s">
        <v>261</v>
      </c>
      <c r="G28" s="90"/>
      <c r="H28" s="90"/>
      <c r="I28" s="97">
        <f>I29</f>
        <v>1013</v>
      </c>
      <c r="J28" s="42"/>
      <c r="K28" s="42"/>
      <c r="L28" s="42"/>
      <c r="M28" s="42"/>
      <c r="N28" s="159"/>
      <c r="O28" s="162">
        <f t="shared" si="0"/>
        <v>1013</v>
      </c>
    </row>
    <row r="29" spans="1:15" s="41" customFormat="1" ht="31.5">
      <c r="A29" s="29" t="s">
        <v>266</v>
      </c>
      <c r="B29" s="90" t="s">
        <v>177</v>
      </c>
      <c r="C29" s="90" t="s">
        <v>143</v>
      </c>
      <c r="D29" s="90" t="s">
        <v>144</v>
      </c>
      <c r="E29" s="90" t="s">
        <v>235</v>
      </c>
      <c r="F29" s="90" t="s">
        <v>263</v>
      </c>
      <c r="G29" s="90"/>
      <c r="H29" s="90"/>
      <c r="I29" s="97">
        <f>I30</f>
        <v>1013</v>
      </c>
      <c r="J29" s="42"/>
      <c r="K29" s="42"/>
      <c r="L29" s="42"/>
      <c r="M29" s="42"/>
      <c r="N29" s="159"/>
      <c r="O29" s="162">
        <f t="shared" si="0"/>
        <v>1013</v>
      </c>
    </row>
    <row r="30" spans="1:15" s="41" customFormat="1" ht="31.5">
      <c r="A30" s="29" t="s">
        <v>268</v>
      </c>
      <c r="B30" s="90" t="s">
        <v>177</v>
      </c>
      <c r="C30" s="90" t="s">
        <v>143</v>
      </c>
      <c r="D30" s="90" t="s">
        <v>144</v>
      </c>
      <c r="E30" s="90" t="s">
        <v>235</v>
      </c>
      <c r="F30" s="90" t="s">
        <v>267</v>
      </c>
      <c r="G30" s="90"/>
      <c r="H30" s="90"/>
      <c r="I30" s="97">
        <f>I31</f>
        <v>1013</v>
      </c>
      <c r="J30" s="42"/>
      <c r="K30" s="42"/>
      <c r="L30" s="42"/>
      <c r="M30" s="42"/>
      <c r="N30" s="159"/>
      <c r="O30" s="162">
        <f t="shared" si="0"/>
        <v>1013</v>
      </c>
    </row>
    <row r="31" spans="1:34" s="47" customFormat="1" ht="15.75">
      <c r="A31" s="69" t="s">
        <v>206</v>
      </c>
      <c r="B31" s="91" t="s">
        <v>177</v>
      </c>
      <c r="C31" s="91" t="s">
        <v>143</v>
      </c>
      <c r="D31" s="91" t="s">
        <v>144</v>
      </c>
      <c r="E31" s="91" t="s">
        <v>235</v>
      </c>
      <c r="F31" s="91" t="s">
        <v>267</v>
      </c>
      <c r="G31" s="91" t="s">
        <v>187</v>
      </c>
      <c r="H31" s="91"/>
      <c r="I31" s="98">
        <v>1013</v>
      </c>
      <c r="J31" s="42"/>
      <c r="K31" s="42"/>
      <c r="L31" s="42"/>
      <c r="M31" s="42"/>
      <c r="N31" s="174"/>
      <c r="O31" s="164">
        <f t="shared" si="0"/>
        <v>1013</v>
      </c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6"/>
    </row>
    <row r="32" spans="1:15" s="42" customFormat="1" ht="15.75">
      <c r="A32" s="57" t="s">
        <v>128</v>
      </c>
      <c r="B32" s="92" t="s">
        <v>177</v>
      </c>
      <c r="C32" s="92" t="s">
        <v>143</v>
      </c>
      <c r="D32" s="92" t="s">
        <v>195</v>
      </c>
      <c r="E32" s="92"/>
      <c r="F32" s="92"/>
      <c r="G32" s="92"/>
      <c r="H32" s="92"/>
      <c r="I32" s="95">
        <f aca="true" t="shared" si="1" ref="I32:N32">I33</f>
        <v>3250</v>
      </c>
      <c r="J32" s="95">
        <f t="shared" si="1"/>
        <v>0</v>
      </c>
      <c r="K32" s="95">
        <f t="shared" si="1"/>
        <v>0</v>
      </c>
      <c r="L32" s="95">
        <f t="shared" si="1"/>
        <v>0</v>
      </c>
      <c r="M32" s="95">
        <f t="shared" si="1"/>
        <v>0</v>
      </c>
      <c r="N32" s="95">
        <f t="shared" si="1"/>
        <v>-3200</v>
      </c>
      <c r="O32" s="163">
        <f aca="true" t="shared" si="2" ref="O32:O43">I32+N32</f>
        <v>50</v>
      </c>
    </row>
    <row r="33" spans="1:15" s="42" customFormat="1" ht="15.75">
      <c r="A33" s="29" t="s">
        <v>69</v>
      </c>
      <c r="B33" s="90" t="s">
        <v>177</v>
      </c>
      <c r="C33" s="90" t="s">
        <v>143</v>
      </c>
      <c r="D33" s="90" t="s">
        <v>195</v>
      </c>
      <c r="E33" s="90" t="s">
        <v>70</v>
      </c>
      <c r="F33" s="90"/>
      <c r="G33" s="90"/>
      <c r="H33" s="90"/>
      <c r="I33" s="96">
        <f aca="true" t="shared" si="3" ref="I33:N33">I34+I42</f>
        <v>3250</v>
      </c>
      <c r="J33" s="96">
        <f t="shared" si="3"/>
        <v>0</v>
      </c>
      <c r="K33" s="96">
        <f t="shared" si="3"/>
        <v>0</v>
      </c>
      <c r="L33" s="96">
        <f t="shared" si="3"/>
        <v>0</v>
      </c>
      <c r="M33" s="96">
        <f t="shared" si="3"/>
        <v>0</v>
      </c>
      <c r="N33" s="96">
        <f t="shared" si="3"/>
        <v>-3200</v>
      </c>
      <c r="O33" s="162">
        <f t="shared" si="2"/>
        <v>50</v>
      </c>
    </row>
    <row r="34" spans="1:15" s="42" customFormat="1" ht="47.25">
      <c r="A34" s="45" t="s">
        <v>333</v>
      </c>
      <c r="B34" s="90" t="s">
        <v>177</v>
      </c>
      <c r="C34" s="90" t="s">
        <v>143</v>
      </c>
      <c r="D34" s="90" t="s">
        <v>195</v>
      </c>
      <c r="E34" s="90" t="s">
        <v>236</v>
      </c>
      <c r="F34" s="90"/>
      <c r="G34" s="90"/>
      <c r="H34" s="90"/>
      <c r="I34" s="96">
        <f aca="true" t="shared" si="4" ref="I34:N34">I35+I39</f>
        <v>50</v>
      </c>
      <c r="J34" s="96">
        <f t="shared" si="4"/>
        <v>0</v>
      </c>
      <c r="K34" s="96">
        <f t="shared" si="4"/>
        <v>0</v>
      </c>
      <c r="L34" s="96">
        <f t="shared" si="4"/>
        <v>0</v>
      </c>
      <c r="M34" s="96">
        <f t="shared" si="4"/>
        <v>0</v>
      </c>
      <c r="N34" s="96">
        <f t="shared" si="4"/>
        <v>0</v>
      </c>
      <c r="O34" s="162">
        <f t="shared" si="2"/>
        <v>50</v>
      </c>
    </row>
    <row r="35" spans="1:15" s="42" customFormat="1" ht="31.5">
      <c r="A35" s="45" t="s">
        <v>264</v>
      </c>
      <c r="B35" s="90" t="s">
        <v>177</v>
      </c>
      <c r="C35" s="90" t="s">
        <v>143</v>
      </c>
      <c r="D35" s="90" t="s">
        <v>195</v>
      </c>
      <c r="E35" s="90" t="s">
        <v>236</v>
      </c>
      <c r="F35" s="90" t="s">
        <v>265</v>
      </c>
      <c r="G35" s="90"/>
      <c r="H35" s="90"/>
      <c r="I35" s="96">
        <f aca="true" t="shared" si="5" ref="I35:N35">I36</f>
        <v>50</v>
      </c>
      <c r="J35" s="96">
        <f t="shared" si="5"/>
        <v>0</v>
      </c>
      <c r="K35" s="96">
        <f t="shared" si="5"/>
        <v>0</v>
      </c>
      <c r="L35" s="96">
        <f t="shared" si="5"/>
        <v>0</v>
      </c>
      <c r="M35" s="96">
        <f t="shared" si="5"/>
        <v>0</v>
      </c>
      <c r="N35" s="96">
        <f t="shared" si="5"/>
        <v>-20</v>
      </c>
      <c r="O35" s="162">
        <f t="shared" si="2"/>
        <v>30</v>
      </c>
    </row>
    <row r="36" spans="1:15" s="42" customFormat="1" ht="31.5">
      <c r="A36" s="45" t="s">
        <v>273</v>
      </c>
      <c r="B36" s="90" t="s">
        <v>177</v>
      </c>
      <c r="C36" s="90" t="s">
        <v>143</v>
      </c>
      <c r="D36" s="90" t="s">
        <v>195</v>
      </c>
      <c r="E36" s="90" t="s">
        <v>236</v>
      </c>
      <c r="F36" s="90" t="s">
        <v>272</v>
      </c>
      <c r="G36" s="90"/>
      <c r="H36" s="90"/>
      <c r="I36" s="96">
        <f>I37</f>
        <v>50</v>
      </c>
      <c r="N36" s="162">
        <f>N37</f>
        <v>-20</v>
      </c>
      <c r="O36" s="162">
        <f t="shared" si="2"/>
        <v>30</v>
      </c>
    </row>
    <row r="37" spans="1:15" s="42" customFormat="1" ht="31.5">
      <c r="A37" s="45" t="s">
        <v>275</v>
      </c>
      <c r="B37" s="90" t="s">
        <v>177</v>
      </c>
      <c r="C37" s="90" t="s">
        <v>143</v>
      </c>
      <c r="D37" s="90" t="s">
        <v>195</v>
      </c>
      <c r="E37" s="90" t="s">
        <v>236</v>
      </c>
      <c r="F37" s="90" t="s">
        <v>274</v>
      </c>
      <c r="G37" s="90"/>
      <c r="H37" s="90"/>
      <c r="I37" s="96">
        <f>I38</f>
        <v>50</v>
      </c>
      <c r="N37" s="162">
        <f>N38</f>
        <v>-20</v>
      </c>
      <c r="O37" s="162">
        <f t="shared" si="2"/>
        <v>30</v>
      </c>
    </row>
    <row r="38" spans="1:15" s="42" customFormat="1" ht="15.75">
      <c r="A38" s="69" t="s">
        <v>206</v>
      </c>
      <c r="B38" s="91" t="s">
        <v>177</v>
      </c>
      <c r="C38" s="91" t="s">
        <v>143</v>
      </c>
      <c r="D38" s="91" t="s">
        <v>195</v>
      </c>
      <c r="E38" s="91" t="s">
        <v>236</v>
      </c>
      <c r="F38" s="91" t="s">
        <v>274</v>
      </c>
      <c r="G38" s="91" t="s">
        <v>187</v>
      </c>
      <c r="H38" s="91"/>
      <c r="I38" s="98">
        <v>50</v>
      </c>
      <c r="N38" s="164">
        <v>-20</v>
      </c>
      <c r="O38" s="164">
        <f t="shared" si="2"/>
        <v>30</v>
      </c>
    </row>
    <row r="39" spans="1:15" s="42" customFormat="1" ht="31.5">
      <c r="A39" s="29" t="s">
        <v>294</v>
      </c>
      <c r="B39" s="91" t="s">
        <v>177</v>
      </c>
      <c r="C39" s="91" t="s">
        <v>143</v>
      </c>
      <c r="D39" s="91" t="s">
        <v>195</v>
      </c>
      <c r="E39" s="91" t="s">
        <v>236</v>
      </c>
      <c r="F39" s="91" t="s">
        <v>293</v>
      </c>
      <c r="G39" s="91"/>
      <c r="H39" s="91"/>
      <c r="I39" s="96"/>
      <c r="J39" s="189"/>
      <c r="K39" s="189"/>
      <c r="L39" s="189"/>
      <c r="M39" s="189"/>
      <c r="N39" s="162">
        <f>N40</f>
        <v>20</v>
      </c>
      <c r="O39" s="162">
        <f t="shared" si="2"/>
        <v>20</v>
      </c>
    </row>
    <row r="40" spans="1:15" s="42" customFormat="1" ht="15.75">
      <c r="A40" s="45" t="s">
        <v>301</v>
      </c>
      <c r="B40" s="91" t="s">
        <v>177</v>
      </c>
      <c r="C40" s="91" t="s">
        <v>143</v>
      </c>
      <c r="D40" s="91" t="s">
        <v>195</v>
      </c>
      <c r="E40" s="91" t="s">
        <v>236</v>
      </c>
      <c r="F40" s="91" t="s">
        <v>300</v>
      </c>
      <c r="G40" s="91"/>
      <c r="H40" s="91"/>
      <c r="I40" s="96"/>
      <c r="J40" s="189"/>
      <c r="K40" s="189"/>
      <c r="L40" s="189"/>
      <c r="M40" s="189"/>
      <c r="N40" s="162">
        <f>N41</f>
        <v>20</v>
      </c>
      <c r="O40" s="162">
        <f t="shared" si="2"/>
        <v>20</v>
      </c>
    </row>
    <row r="41" spans="1:15" s="42" customFormat="1" ht="15.75">
      <c r="A41" s="69" t="s">
        <v>206</v>
      </c>
      <c r="B41" s="91" t="s">
        <v>177</v>
      </c>
      <c r="C41" s="91" t="s">
        <v>143</v>
      </c>
      <c r="D41" s="91" t="s">
        <v>195</v>
      </c>
      <c r="E41" s="91" t="s">
        <v>236</v>
      </c>
      <c r="F41" s="91" t="s">
        <v>300</v>
      </c>
      <c r="G41" s="91" t="s">
        <v>187</v>
      </c>
      <c r="H41" s="91"/>
      <c r="I41" s="96"/>
      <c r="J41" s="189"/>
      <c r="K41" s="189"/>
      <c r="L41" s="189"/>
      <c r="M41" s="189"/>
      <c r="N41" s="164">
        <v>20</v>
      </c>
      <c r="O41" s="164">
        <f t="shared" si="2"/>
        <v>20</v>
      </c>
    </row>
    <row r="42" spans="1:15" s="42" customFormat="1" ht="31.5">
      <c r="A42" s="45" t="s">
        <v>225</v>
      </c>
      <c r="B42" s="90" t="s">
        <v>177</v>
      </c>
      <c r="C42" s="90" t="s">
        <v>143</v>
      </c>
      <c r="D42" s="90" t="s">
        <v>195</v>
      </c>
      <c r="E42" s="90" t="s">
        <v>237</v>
      </c>
      <c r="F42" s="90"/>
      <c r="G42" s="90"/>
      <c r="H42" s="90"/>
      <c r="I42" s="96">
        <f>I43</f>
        <v>3200</v>
      </c>
      <c r="N42" s="162">
        <f>N43</f>
        <v>-3200</v>
      </c>
      <c r="O42" s="162">
        <f t="shared" si="2"/>
        <v>0</v>
      </c>
    </row>
    <row r="43" spans="1:15" s="42" customFormat="1" ht="31.5">
      <c r="A43" s="45" t="s">
        <v>264</v>
      </c>
      <c r="B43" s="90" t="s">
        <v>177</v>
      </c>
      <c r="C43" s="90" t="s">
        <v>143</v>
      </c>
      <c r="D43" s="90" t="s">
        <v>195</v>
      </c>
      <c r="E43" s="90" t="s">
        <v>237</v>
      </c>
      <c r="F43" s="90" t="s">
        <v>265</v>
      </c>
      <c r="G43" s="90"/>
      <c r="H43" s="90"/>
      <c r="I43" s="96">
        <f>I44</f>
        <v>3200</v>
      </c>
      <c r="N43" s="162">
        <f>N44</f>
        <v>-3200</v>
      </c>
      <c r="O43" s="162">
        <f t="shared" si="2"/>
        <v>0</v>
      </c>
    </row>
    <row r="44" spans="1:15" s="42" customFormat="1" ht="31.5">
      <c r="A44" s="45" t="s">
        <v>273</v>
      </c>
      <c r="B44" s="90" t="s">
        <v>177</v>
      </c>
      <c r="C44" s="90" t="s">
        <v>143</v>
      </c>
      <c r="D44" s="90" t="s">
        <v>195</v>
      </c>
      <c r="E44" s="90" t="s">
        <v>237</v>
      </c>
      <c r="F44" s="90" t="s">
        <v>272</v>
      </c>
      <c r="G44" s="90"/>
      <c r="H44" s="90"/>
      <c r="I44" s="96">
        <f>I45</f>
        <v>3200</v>
      </c>
      <c r="N44" s="162">
        <f>N45</f>
        <v>-3200</v>
      </c>
      <c r="O44" s="162">
        <f>O45</f>
        <v>0</v>
      </c>
    </row>
    <row r="45" spans="1:15" s="41" customFormat="1" ht="31.5">
      <c r="A45" s="45" t="s">
        <v>275</v>
      </c>
      <c r="B45" s="90" t="s">
        <v>177</v>
      </c>
      <c r="C45" s="90" t="s">
        <v>143</v>
      </c>
      <c r="D45" s="90" t="s">
        <v>195</v>
      </c>
      <c r="E45" s="90" t="s">
        <v>237</v>
      </c>
      <c r="F45" s="90" t="s">
        <v>274</v>
      </c>
      <c r="G45" s="90"/>
      <c r="H45" s="90"/>
      <c r="I45" s="96">
        <f>I46</f>
        <v>3200</v>
      </c>
      <c r="N45" s="162">
        <f>N46</f>
        <v>-3200</v>
      </c>
      <c r="O45" s="162">
        <f>O46</f>
        <v>0</v>
      </c>
    </row>
    <row r="46" spans="1:15" s="41" customFormat="1" ht="15.75">
      <c r="A46" s="69" t="s">
        <v>206</v>
      </c>
      <c r="B46" s="91" t="s">
        <v>177</v>
      </c>
      <c r="C46" s="91" t="s">
        <v>143</v>
      </c>
      <c r="D46" s="91" t="s">
        <v>195</v>
      </c>
      <c r="E46" s="91" t="s">
        <v>237</v>
      </c>
      <c r="F46" s="91" t="s">
        <v>274</v>
      </c>
      <c r="G46" s="91" t="s">
        <v>187</v>
      </c>
      <c r="H46" s="91"/>
      <c r="I46" s="98">
        <v>3200</v>
      </c>
      <c r="J46" s="178"/>
      <c r="K46" s="178"/>
      <c r="L46" s="178"/>
      <c r="M46" s="178"/>
      <c r="N46" s="164">
        <v>-3200</v>
      </c>
      <c r="O46" s="164">
        <f>I46+N46</f>
        <v>0</v>
      </c>
    </row>
    <row r="47" spans="1:15" s="41" customFormat="1" ht="47.25">
      <c r="A47" s="28" t="s">
        <v>218</v>
      </c>
      <c r="B47" s="92" t="s">
        <v>178</v>
      </c>
      <c r="C47" s="92"/>
      <c r="D47" s="92"/>
      <c r="E47" s="92"/>
      <c r="F47" s="92"/>
      <c r="G47" s="92"/>
      <c r="H47" s="92"/>
      <c r="I47" s="95">
        <f>I48</f>
        <v>975</v>
      </c>
      <c r="N47" s="159"/>
      <c r="O47" s="163">
        <f aca="true" t="shared" si="6" ref="O47:O63">I47+N47</f>
        <v>975</v>
      </c>
    </row>
    <row r="48" spans="1:15" s="41" customFormat="1" ht="15.75">
      <c r="A48" s="28" t="s">
        <v>124</v>
      </c>
      <c r="B48" s="92" t="s">
        <v>178</v>
      </c>
      <c r="C48" s="92" t="s">
        <v>143</v>
      </c>
      <c r="D48" s="92"/>
      <c r="E48" s="92"/>
      <c r="F48" s="92"/>
      <c r="G48" s="92"/>
      <c r="H48" s="92"/>
      <c r="I48" s="94">
        <f>I49</f>
        <v>975</v>
      </c>
      <c r="N48" s="159"/>
      <c r="O48" s="163">
        <f t="shared" si="6"/>
        <v>975</v>
      </c>
    </row>
    <row r="49" spans="1:15" s="41" customFormat="1" ht="47.25">
      <c r="A49" s="28" t="s">
        <v>179</v>
      </c>
      <c r="B49" s="92" t="s">
        <v>178</v>
      </c>
      <c r="C49" s="92" t="s">
        <v>143</v>
      </c>
      <c r="D49" s="92" t="s">
        <v>151</v>
      </c>
      <c r="E49" s="92"/>
      <c r="F49" s="92"/>
      <c r="G49" s="92"/>
      <c r="H49" s="92"/>
      <c r="I49" s="94">
        <f>I51</f>
        <v>975</v>
      </c>
      <c r="N49" s="159"/>
      <c r="O49" s="163">
        <f t="shared" si="6"/>
        <v>975</v>
      </c>
    </row>
    <row r="50" spans="1:15" s="41" customFormat="1" ht="15.75">
      <c r="A50" s="29" t="s">
        <v>69</v>
      </c>
      <c r="B50" s="90" t="s">
        <v>178</v>
      </c>
      <c r="C50" s="90" t="s">
        <v>143</v>
      </c>
      <c r="D50" s="90" t="s">
        <v>151</v>
      </c>
      <c r="E50" s="90" t="s">
        <v>70</v>
      </c>
      <c r="F50" s="90"/>
      <c r="G50" s="90"/>
      <c r="H50" s="90"/>
      <c r="I50" s="97">
        <f>I49</f>
        <v>975</v>
      </c>
      <c r="N50" s="159"/>
      <c r="O50" s="162">
        <f t="shared" si="6"/>
        <v>975</v>
      </c>
    </row>
    <row r="51" spans="1:15" s="48" customFormat="1" ht="31.5">
      <c r="A51" s="26" t="s">
        <v>260</v>
      </c>
      <c r="B51" s="90" t="s">
        <v>178</v>
      </c>
      <c r="C51" s="90" t="s">
        <v>143</v>
      </c>
      <c r="D51" s="90" t="s">
        <v>151</v>
      </c>
      <c r="E51" s="90" t="s">
        <v>234</v>
      </c>
      <c r="F51" s="90"/>
      <c r="G51" s="90"/>
      <c r="H51" s="90"/>
      <c r="I51" s="97">
        <f>I52+I58</f>
        <v>975</v>
      </c>
      <c r="N51" s="159"/>
      <c r="O51" s="162">
        <f t="shared" si="6"/>
        <v>975</v>
      </c>
    </row>
    <row r="52" spans="1:15" s="48" customFormat="1" ht="47.25">
      <c r="A52" s="29" t="s">
        <v>262</v>
      </c>
      <c r="B52" s="90" t="s">
        <v>178</v>
      </c>
      <c r="C52" s="90" t="s">
        <v>143</v>
      </c>
      <c r="D52" s="90" t="s">
        <v>151</v>
      </c>
      <c r="E52" s="90" t="s">
        <v>234</v>
      </c>
      <c r="F52" s="90" t="s">
        <v>261</v>
      </c>
      <c r="G52" s="90"/>
      <c r="H52" s="90"/>
      <c r="I52" s="97">
        <f>I53</f>
        <v>924.8</v>
      </c>
      <c r="N52" s="159"/>
      <c r="O52" s="162">
        <f t="shared" si="6"/>
        <v>924.8</v>
      </c>
    </row>
    <row r="53" spans="1:15" s="48" customFormat="1" ht="31.5">
      <c r="A53" s="29" t="s">
        <v>266</v>
      </c>
      <c r="B53" s="90" t="s">
        <v>178</v>
      </c>
      <c r="C53" s="90" t="s">
        <v>143</v>
      </c>
      <c r="D53" s="90" t="s">
        <v>151</v>
      </c>
      <c r="E53" s="90" t="s">
        <v>234</v>
      </c>
      <c r="F53" s="90" t="s">
        <v>263</v>
      </c>
      <c r="G53" s="90"/>
      <c r="H53" s="90"/>
      <c r="I53" s="97">
        <f>I54+I56</f>
        <v>924.8</v>
      </c>
      <c r="N53" s="159"/>
      <c r="O53" s="162">
        <f t="shared" si="6"/>
        <v>924.8</v>
      </c>
    </row>
    <row r="54" spans="1:15" s="48" customFormat="1" ht="31.5">
      <c r="A54" s="29" t="s">
        <v>268</v>
      </c>
      <c r="B54" s="90" t="s">
        <v>178</v>
      </c>
      <c r="C54" s="90" t="s">
        <v>143</v>
      </c>
      <c r="D54" s="90" t="s">
        <v>151</v>
      </c>
      <c r="E54" s="90" t="s">
        <v>234</v>
      </c>
      <c r="F54" s="90" t="s">
        <v>267</v>
      </c>
      <c r="G54" s="90"/>
      <c r="H54" s="90"/>
      <c r="I54" s="97">
        <f>I55</f>
        <v>911.8</v>
      </c>
      <c r="N54" s="159"/>
      <c r="O54" s="162">
        <f t="shared" si="6"/>
        <v>911.8</v>
      </c>
    </row>
    <row r="55" spans="1:15" s="48" customFormat="1" ht="15.75">
      <c r="A55" s="69" t="s">
        <v>206</v>
      </c>
      <c r="B55" s="91" t="s">
        <v>178</v>
      </c>
      <c r="C55" s="91" t="s">
        <v>143</v>
      </c>
      <c r="D55" s="91" t="s">
        <v>151</v>
      </c>
      <c r="E55" s="91" t="s">
        <v>234</v>
      </c>
      <c r="F55" s="91" t="s">
        <v>267</v>
      </c>
      <c r="G55" s="91" t="s">
        <v>187</v>
      </c>
      <c r="H55" s="91"/>
      <c r="I55" s="98">
        <v>911.8</v>
      </c>
      <c r="J55" s="179"/>
      <c r="K55" s="179"/>
      <c r="L55" s="179"/>
      <c r="M55" s="179"/>
      <c r="N55" s="174"/>
      <c r="O55" s="164">
        <f t="shared" si="6"/>
        <v>911.8</v>
      </c>
    </row>
    <row r="56" spans="1:15" s="48" customFormat="1" ht="31.5">
      <c r="A56" s="45" t="s">
        <v>269</v>
      </c>
      <c r="B56" s="90" t="s">
        <v>178</v>
      </c>
      <c r="C56" s="90" t="s">
        <v>143</v>
      </c>
      <c r="D56" s="90" t="s">
        <v>151</v>
      </c>
      <c r="E56" s="90" t="s">
        <v>234</v>
      </c>
      <c r="F56" s="90" t="s">
        <v>270</v>
      </c>
      <c r="G56" s="90"/>
      <c r="H56" s="90"/>
      <c r="I56" s="96">
        <f>I57</f>
        <v>13</v>
      </c>
      <c r="N56" s="159"/>
      <c r="O56" s="162">
        <f t="shared" si="6"/>
        <v>13</v>
      </c>
    </row>
    <row r="57" spans="1:15" s="48" customFormat="1" ht="15.75">
      <c r="A57" s="69" t="s">
        <v>206</v>
      </c>
      <c r="B57" s="91" t="s">
        <v>178</v>
      </c>
      <c r="C57" s="91" t="s">
        <v>143</v>
      </c>
      <c r="D57" s="91" t="s">
        <v>151</v>
      </c>
      <c r="E57" s="91" t="s">
        <v>234</v>
      </c>
      <c r="F57" s="91" t="s">
        <v>270</v>
      </c>
      <c r="G57" s="91" t="s">
        <v>187</v>
      </c>
      <c r="H57" s="91"/>
      <c r="I57" s="98">
        <v>13</v>
      </c>
      <c r="J57" s="179"/>
      <c r="K57" s="179"/>
      <c r="L57" s="179"/>
      <c r="M57" s="179"/>
      <c r="N57" s="174"/>
      <c r="O57" s="164">
        <f t="shared" si="6"/>
        <v>13</v>
      </c>
    </row>
    <row r="58" spans="1:15" s="48" customFormat="1" ht="31.5">
      <c r="A58" s="45" t="s">
        <v>264</v>
      </c>
      <c r="B58" s="90" t="s">
        <v>178</v>
      </c>
      <c r="C58" s="90" t="s">
        <v>143</v>
      </c>
      <c r="D58" s="90" t="s">
        <v>151</v>
      </c>
      <c r="E58" s="90" t="s">
        <v>234</v>
      </c>
      <c r="F58" s="90" t="s">
        <v>265</v>
      </c>
      <c r="G58" s="90"/>
      <c r="H58" s="90"/>
      <c r="I58" s="96">
        <f>I59</f>
        <v>50.199999999999996</v>
      </c>
      <c r="N58" s="159"/>
      <c r="O58" s="162">
        <f t="shared" si="6"/>
        <v>50.199999999999996</v>
      </c>
    </row>
    <row r="59" spans="1:15" s="48" customFormat="1" ht="31.5">
      <c r="A59" s="45" t="s">
        <v>273</v>
      </c>
      <c r="B59" s="90" t="s">
        <v>178</v>
      </c>
      <c r="C59" s="90" t="s">
        <v>143</v>
      </c>
      <c r="D59" s="90" t="s">
        <v>151</v>
      </c>
      <c r="E59" s="90" t="s">
        <v>234</v>
      </c>
      <c r="F59" s="90" t="s">
        <v>272</v>
      </c>
      <c r="G59" s="90"/>
      <c r="H59" s="90"/>
      <c r="I59" s="96">
        <f>I62+I60</f>
        <v>50.199999999999996</v>
      </c>
      <c r="N59" s="159"/>
      <c r="O59" s="162">
        <f t="shared" si="6"/>
        <v>50.199999999999996</v>
      </c>
    </row>
    <row r="60" spans="1:15" s="37" customFormat="1" ht="47.25">
      <c r="A60" s="112" t="s">
        <v>304</v>
      </c>
      <c r="B60" s="90" t="s">
        <v>178</v>
      </c>
      <c r="C60" s="90" t="s">
        <v>143</v>
      </c>
      <c r="D60" s="90" t="s">
        <v>151</v>
      </c>
      <c r="E60" s="90" t="s">
        <v>234</v>
      </c>
      <c r="F60" s="90" t="s">
        <v>303</v>
      </c>
      <c r="G60" s="90"/>
      <c r="H60" s="90"/>
      <c r="I60" s="97">
        <f>I61</f>
        <v>11.4</v>
      </c>
      <c r="N60" s="158"/>
      <c r="O60" s="162">
        <f t="shared" si="6"/>
        <v>11.4</v>
      </c>
    </row>
    <row r="61" spans="1:15" s="48" customFormat="1" ht="15.75">
      <c r="A61" s="69" t="s">
        <v>206</v>
      </c>
      <c r="B61" s="91" t="s">
        <v>178</v>
      </c>
      <c r="C61" s="91" t="s">
        <v>143</v>
      </c>
      <c r="D61" s="91" t="s">
        <v>151</v>
      </c>
      <c r="E61" s="91" t="s">
        <v>234</v>
      </c>
      <c r="F61" s="91" t="s">
        <v>303</v>
      </c>
      <c r="G61" s="91" t="s">
        <v>187</v>
      </c>
      <c r="H61" s="91"/>
      <c r="I61" s="99">
        <v>11.4</v>
      </c>
      <c r="J61" s="179"/>
      <c r="K61" s="179"/>
      <c r="L61" s="179"/>
      <c r="M61" s="179"/>
      <c r="N61" s="174"/>
      <c r="O61" s="164">
        <f t="shared" si="6"/>
        <v>11.4</v>
      </c>
    </row>
    <row r="62" spans="1:15" s="37" customFormat="1" ht="31.5">
      <c r="A62" s="45" t="s">
        <v>275</v>
      </c>
      <c r="B62" s="90" t="s">
        <v>178</v>
      </c>
      <c r="C62" s="90" t="s">
        <v>143</v>
      </c>
      <c r="D62" s="90" t="s">
        <v>151</v>
      </c>
      <c r="E62" s="90" t="s">
        <v>234</v>
      </c>
      <c r="F62" s="90" t="s">
        <v>274</v>
      </c>
      <c r="G62" s="90"/>
      <c r="H62" s="90"/>
      <c r="I62" s="96">
        <f>I63</f>
        <v>38.8</v>
      </c>
      <c r="N62" s="158"/>
      <c r="O62" s="162">
        <f t="shared" si="6"/>
        <v>38.8</v>
      </c>
    </row>
    <row r="63" spans="1:15" s="37" customFormat="1" ht="15.75">
      <c r="A63" s="69" t="s">
        <v>206</v>
      </c>
      <c r="B63" s="91" t="s">
        <v>178</v>
      </c>
      <c r="C63" s="91" t="s">
        <v>143</v>
      </c>
      <c r="D63" s="91" t="s">
        <v>151</v>
      </c>
      <c r="E63" s="91" t="s">
        <v>234</v>
      </c>
      <c r="F63" s="91" t="s">
        <v>274</v>
      </c>
      <c r="G63" s="91" t="s">
        <v>187</v>
      </c>
      <c r="H63" s="91"/>
      <c r="I63" s="98">
        <v>38.8</v>
      </c>
      <c r="J63" s="49"/>
      <c r="K63" s="49"/>
      <c r="L63" s="49"/>
      <c r="M63" s="49"/>
      <c r="N63" s="160"/>
      <c r="O63" s="164">
        <f t="shared" si="6"/>
        <v>38.8</v>
      </c>
    </row>
    <row r="64" spans="1:15" s="37" customFormat="1" ht="47.25">
      <c r="A64" s="28" t="s">
        <v>189</v>
      </c>
      <c r="B64" s="92" t="s">
        <v>180</v>
      </c>
      <c r="C64" s="92"/>
      <c r="D64" s="92"/>
      <c r="E64" s="92"/>
      <c r="F64" s="90"/>
      <c r="G64" s="90"/>
      <c r="H64" s="90"/>
      <c r="I64" s="94">
        <f aca="true" t="shared" si="7" ref="I64:N64">I65+I284</f>
        <v>344746.7</v>
      </c>
      <c r="J64" s="94">
        <f t="shared" si="7"/>
        <v>0</v>
      </c>
      <c r="K64" s="94">
        <f t="shared" si="7"/>
        <v>0</v>
      </c>
      <c r="L64" s="94">
        <f t="shared" si="7"/>
        <v>0</v>
      </c>
      <c r="M64" s="94">
        <f t="shared" si="7"/>
        <v>0</v>
      </c>
      <c r="N64" s="94">
        <f t="shared" si="7"/>
        <v>2145.900000000003</v>
      </c>
      <c r="O64" s="163">
        <f aca="true" t="shared" si="8" ref="O64:O99">I64+N64</f>
        <v>346892.60000000003</v>
      </c>
    </row>
    <row r="65" spans="1:15" s="37" customFormat="1" ht="15.75">
      <c r="A65" s="28" t="s">
        <v>133</v>
      </c>
      <c r="B65" s="92" t="s">
        <v>180</v>
      </c>
      <c r="C65" s="92" t="s">
        <v>150</v>
      </c>
      <c r="D65" s="90"/>
      <c r="E65" s="90"/>
      <c r="F65" s="90"/>
      <c r="G65" s="90"/>
      <c r="H65" s="90"/>
      <c r="I65" s="94">
        <f aca="true" t="shared" si="9" ref="I65:N65">I66+I118+I212+I223</f>
        <v>338586.5</v>
      </c>
      <c r="J65" s="94">
        <f t="shared" si="9"/>
        <v>0</v>
      </c>
      <c r="K65" s="94">
        <f t="shared" si="9"/>
        <v>0</v>
      </c>
      <c r="L65" s="94">
        <f t="shared" si="9"/>
        <v>0</v>
      </c>
      <c r="M65" s="94">
        <f t="shared" si="9"/>
        <v>0</v>
      </c>
      <c r="N65" s="94">
        <f t="shared" si="9"/>
        <v>2132.5000000000027</v>
      </c>
      <c r="O65" s="163">
        <f t="shared" si="8"/>
        <v>340719</v>
      </c>
    </row>
    <row r="66" spans="1:15" s="37" customFormat="1" ht="15.75">
      <c r="A66" s="28" t="s">
        <v>134</v>
      </c>
      <c r="B66" s="92" t="s">
        <v>180</v>
      </c>
      <c r="C66" s="92" t="s">
        <v>150</v>
      </c>
      <c r="D66" s="92" t="s">
        <v>143</v>
      </c>
      <c r="E66" s="92"/>
      <c r="F66" s="92"/>
      <c r="G66" s="92"/>
      <c r="H66" s="92"/>
      <c r="I66" s="94">
        <f aca="true" t="shared" si="10" ref="I66:N66">I73+I67</f>
        <v>140807.7</v>
      </c>
      <c r="J66" s="94">
        <f t="shared" si="10"/>
        <v>0</v>
      </c>
      <c r="K66" s="94">
        <f t="shared" si="10"/>
        <v>0</v>
      </c>
      <c r="L66" s="94">
        <f t="shared" si="10"/>
        <v>0</v>
      </c>
      <c r="M66" s="94">
        <f t="shared" si="10"/>
        <v>0</v>
      </c>
      <c r="N66" s="94">
        <f t="shared" si="10"/>
        <v>119</v>
      </c>
      <c r="O66" s="163">
        <f t="shared" si="8"/>
        <v>140926.7</v>
      </c>
    </row>
    <row r="67" spans="1:15" s="37" customFormat="1" ht="15.75">
      <c r="A67" s="29" t="s">
        <v>69</v>
      </c>
      <c r="B67" s="90" t="s">
        <v>180</v>
      </c>
      <c r="C67" s="90" t="s">
        <v>150</v>
      </c>
      <c r="D67" s="90" t="s">
        <v>143</v>
      </c>
      <c r="E67" s="90" t="s">
        <v>70</v>
      </c>
      <c r="F67" s="90"/>
      <c r="G67" s="90"/>
      <c r="H67" s="90"/>
      <c r="I67" s="97"/>
      <c r="J67" s="169"/>
      <c r="K67" s="169"/>
      <c r="L67" s="169"/>
      <c r="M67" s="169"/>
      <c r="N67" s="162">
        <f>N68</f>
        <v>119</v>
      </c>
      <c r="O67" s="162">
        <f t="shared" si="8"/>
        <v>119</v>
      </c>
    </row>
    <row r="68" spans="1:15" s="37" customFormat="1" ht="47.25">
      <c r="A68" s="29" t="s">
        <v>367</v>
      </c>
      <c r="B68" s="90" t="s">
        <v>180</v>
      </c>
      <c r="C68" s="90" t="s">
        <v>150</v>
      </c>
      <c r="D68" s="90" t="s">
        <v>143</v>
      </c>
      <c r="E68" s="90" t="s">
        <v>237</v>
      </c>
      <c r="F68" s="90"/>
      <c r="G68" s="90"/>
      <c r="H68" s="90"/>
      <c r="I68" s="97"/>
      <c r="J68" s="169"/>
      <c r="K68" s="169"/>
      <c r="L68" s="169"/>
      <c r="M68" s="169"/>
      <c r="N68" s="162">
        <f>N69</f>
        <v>119</v>
      </c>
      <c r="O68" s="162">
        <f t="shared" si="8"/>
        <v>119</v>
      </c>
    </row>
    <row r="69" spans="1:15" s="37" customFormat="1" ht="47.25">
      <c r="A69" s="29" t="s">
        <v>277</v>
      </c>
      <c r="B69" s="90" t="s">
        <v>180</v>
      </c>
      <c r="C69" s="90" t="s">
        <v>150</v>
      </c>
      <c r="D69" s="90" t="s">
        <v>143</v>
      </c>
      <c r="E69" s="90" t="s">
        <v>237</v>
      </c>
      <c r="F69" s="90" t="s">
        <v>276</v>
      </c>
      <c r="G69" s="90"/>
      <c r="H69" s="90"/>
      <c r="I69" s="97"/>
      <c r="J69" s="169"/>
      <c r="K69" s="169"/>
      <c r="L69" s="169"/>
      <c r="M69" s="169"/>
      <c r="N69" s="162">
        <f>N70</f>
        <v>119</v>
      </c>
      <c r="O69" s="162">
        <f t="shared" si="8"/>
        <v>119</v>
      </c>
    </row>
    <row r="70" spans="1:15" s="37" customFormat="1" ht="15.75">
      <c r="A70" s="29" t="s">
        <v>279</v>
      </c>
      <c r="B70" s="90" t="s">
        <v>180</v>
      </c>
      <c r="C70" s="90" t="s">
        <v>150</v>
      </c>
      <c r="D70" s="90" t="s">
        <v>143</v>
      </c>
      <c r="E70" s="90" t="s">
        <v>237</v>
      </c>
      <c r="F70" s="90" t="s">
        <v>278</v>
      </c>
      <c r="G70" s="90"/>
      <c r="H70" s="90"/>
      <c r="I70" s="97"/>
      <c r="J70" s="169"/>
      <c r="K70" s="169"/>
      <c r="L70" s="169"/>
      <c r="M70" s="169"/>
      <c r="N70" s="162">
        <f>N71</f>
        <v>119</v>
      </c>
      <c r="O70" s="162">
        <f t="shared" si="8"/>
        <v>119</v>
      </c>
    </row>
    <row r="71" spans="1:15" s="37" customFormat="1" ht="31.5">
      <c r="A71" s="29" t="s">
        <v>221</v>
      </c>
      <c r="B71" s="90" t="s">
        <v>180</v>
      </c>
      <c r="C71" s="90" t="s">
        <v>150</v>
      </c>
      <c r="D71" s="90" t="s">
        <v>143</v>
      </c>
      <c r="E71" s="90" t="s">
        <v>237</v>
      </c>
      <c r="F71" s="90" t="s">
        <v>220</v>
      </c>
      <c r="G71" s="90"/>
      <c r="H71" s="90"/>
      <c r="I71" s="97"/>
      <c r="J71" s="169"/>
      <c r="K71" s="169"/>
      <c r="L71" s="169"/>
      <c r="M71" s="169"/>
      <c r="N71" s="162">
        <f>N72</f>
        <v>119</v>
      </c>
      <c r="O71" s="162">
        <f t="shared" si="8"/>
        <v>119</v>
      </c>
    </row>
    <row r="72" spans="1:15" s="37" customFormat="1" ht="15.75">
      <c r="A72" s="69" t="s">
        <v>206</v>
      </c>
      <c r="B72" s="91" t="s">
        <v>180</v>
      </c>
      <c r="C72" s="91" t="s">
        <v>150</v>
      </c>
      <c r="D72" s="91" t="s">
        <v>143</v>
      </c>
      <c r="E72" s="91" t="s">
        <v>237</v>
      </c>
      <c r="F72" s="91" t="s">
        <v>220</v>
      </c>
      <c r="G72" s="91" t="s">
        <v>187</v>
      </c>
      <c r="H72" s="91"/>
      <c r="I72" s="98"/>
      <c r="J72" s="169"/>
      <c r="K72" s="169"/>
      <c r="L72" s="169"/>
      <c r="M72" s="169"/>
      <c r="N72" s="164">
        <v>119</v>
      </c>
      <c r="O72" s="164">
        <f t="shared" si="8"/>
        <v>119</v>
      </c>
    </row>
    <row r="73" spans="1:15" s="37" customFormat="1" ht="47.25">
      <c r="A73" s="29" t="s">
        <v>50</v>
      </c>
      <c r="B73" s="90" t="s">
        <v>180</v>
      </c>
      <c r="C73" s="90" t="s">
        <v>150</v>
      </c>
      <c r="D73" s="90" t="s">
        <v>143</v>
      </c>
      <c r="E73" s="90" t="s">
        <v>49</v>
      </c>
      <c r="F73" s="90"/>
      <c r="G73" s="90"/>
      <c r="H73" s="90"/>
      <c r="I73" s="97">
        <f>I74</f>
        <v>140807.7</v>
      </c>
      <c r="N73" s="162">
        <f>N74</f>
        <v>0</v>
      </c>
      <c r="O73" s="162">
        <f t="shared" si="8"/>
        <v>140807.7</v>
      </c>
    </row>
    <row r="74" spans="1:15" s="37" customFormat="1" ht="47.25">
      <c r="A74" s="29" t="s">
        <v>1</v>
      </c>
      <c r="B74" s="90" t="s">
        <v>180</v>
      </c>
      <c r="C74" s="90" t="s">
        <v>150</v>
      </c>
      <c r="D74" s="90" t="s">
        <v>143</v>
      </c>
      <c r="E74" s="90" t="s">
        <v>52</v>
      </c>
      <c r="F74" s="90"/>
      <c r="G74" s="90"/>
      <c r="H74" s="90"/>
      <c r="I74" s="97">
        <f>I75+I100</f>
        <v>140807.7</v>
      </c>
      <c r="N74" s="162">
        <f>N100+N109</f>
        <v>0</v>
      </c>
      <c r="O74" s="162">
        <f t="shared" si="8"/>
        <v>140807.7</v>
      </c>
    </row>
    <row r="75" spans="1:15" s="37" customFormat="1" ht="110.25">
      <c r="A75" s="29" t="s">
        <v>2</v>
      </c>
      <c r="B75" s="90" t="s">
        <v>180</v>
      </c>
      <c r="C75" s="90" t="s">
        <v>150</v>
      </c>
      <c r="D75" s="90" t="s">
        <v>143</v>
      </c>
      <c r="E75" s="90" t="s">
        <v>46</v>
      </c>
      <c r="F75" s="90"/>
      <c r="G75" s="90"/>
      <c r="H75" s="90"/>
      <c r="I75" s="97">
        <f>I76+I84+I90+I96</f>
        <v>74807.7</v>
      </c>
      <c r="N75" s="158"/>
      <c r="O75" s="162">
        <f t="shared" si="8"/>
        <v>74807.7</v>
      </c>
    </row>
    <row r="76" spans="1:15" s="37" customFormat="1" ht="47.25">
      <c r="A76" s="29" t="s">
        <v>280</v>
      </c>
      <c r="B76" s="90" t="s">
        <v>180</v>
      </c>
      <c r="C76" s="90" t="s">
        <v>150</v>
      </c>
      <c r="D76" s="90" t="s">
        <v>143</v>
      </c>
      <c r="E76" s="90" t="s">
        <v>46</v>
      </c>
      <c r="F76" s="90" t="s">
        <v>261</v>
      </c>
      <c r="G76" s="90"/>
      <c r="H76" s="90"/>
      <c r="I76" s="97">
        <f>I77</f>
        <v>1209.8</v>
      </c>
      <c r="N76" s="158"/>
      <c r="O76" s="162">
        <f t="shared" si="8"/>
        <v>1209.8</v>
      </c>
    </row>
    <row r="77" spans="1:15" s="37" customFormat="1" ht="31.5">
      <c r="A77" s="29" t="s">
        <v>282</v>
      </c>
      <c r="B77" s="90" t="s">
        <v>180</v>
      </c>
      <c r="C77" s="90" t="s">
        <v>150</v>
      </c>
      <c r="D77" s="90" t="s">
        <v>143</v>
      </c>
      <c r="E77" s="90" t="s">
        <v>46</v>
      </c>
      <c r="F77" s="90" t="s">
        <v>281</v>
      </c>
      <c r="G77" s="90"/>
      <c r="H77" s="90"/>
      <c r="I77" s="97">
        <f>I78+I80+I82</f>
        <v>1209.8</v>
      </c>
      <c r="N77" s="158"/>
      <c r="O77" s="162">
        <f t="shared" si="8"/>
        <v>1209.8</v>
      </c>
    </row>
    <row r="78" spans="1:15" s="37" customFormat="1" ht="31.5">
      <c r="A78" s="29" t="s">
        <v>268</v>
      </c>
      <c r="B78" s="90" t="s">
        <v>180</v>
      </c>
      <c r="C78" s="90" t="s">
        <v>150</v>
      </c>
      <c r="D78" s="90" t="s">
        <v>143</v>
      </c>
      <c r="E78" s="90" t="s">
        <v>46</v>
      </c>
      <c r="F78" s="90" t="s">
        <v>283</v>
      </c>
      <c r="G78" s="90"/>
      <c r="H78" s="90"/>
      <c r="I78" s="97">
        <f>I79</f>
        <v>1198.8</v>
      </c>
      <c r="N78" s="158"/>
      <c r="O78" s="162">
        <f t="shared" si="8"/>
        <v>1198.8</v>
      </c>
    </row>
    <row r="79" spans="1:15" s="37" customFormat="1" ht="15.75">
      <c r="A79" s="27" t="s">
        <v>206</v>
      </c>
      <c r="B79" s="91" t="s">
        <v>180</v>
      </c>
      <c r="C79" s="91" t="s">
        <v>150</v>
      </c>
      <c r="D79" s="91" t="s">
        <v>143</v>
      </c>
      <c r="E79" s="91" t="s">
        <v>46</v>
      </c>
      <c r="F79" s="91" t="s">
        <v>283</v>
      </c>
      <c r="G79" s="91" t="s">
        <v>187</v>
      </c>
      <c r="H79" s="91"/>
      <c r="I79" s="99">
        <v>1198.8</v>
      </c>
      <c r="N79" s="158"/>
      <c r="O79" s="164">
        <f t="shared" si="8"/>
        <v>1198.8</v>
      </c>
    </row>
    <row r="80" spans="1:15" s="37" customFormat="1" ht="31.5">
      <c r="A80" s="29" t="s">
        <v>269</v>
      </c>
      <c r="B80" s="90" t="s">
        <v>180</v>
      </c>
      <c r="C80" s="90" t="s">
        <v>150</v>
      </c>
      <c r="D80" s="90" t="s">
        <v>143</v>
      </c>
      <c r="E80" s="90" t="s">
        <v>46</v>
      </c>
      <c r="F80" s="90" t="s">
        <v>284</v>
      </c>
      <c r="G80" s="90"/>
      <c r="H80" s="90"/>
      <c r="I80" s="97">
        <f>I81</f>
        <v>6</v>
      </c>
      <c r="N80" s="158"/>
      <c r="O80" s="162">
        <f t="shared" si="8"/>
        <v>6</v>
      </c>
    </row>
    <row r="81" spans="1:15" s="37" customFormat="1" ht="15.75">
      <c r="A81" s="27" t="s">
        <v>206</v>
      </c>
      <c r="B81" s="91" t="s">
        <v>180</v>
      </c>
      <c r="C81" s="91" t="s">
        <v>150</v>
      </c>
      <c r="D81" s="91" t="s">
        <v>143</v>
      </c>
      <c r="E81" s="91" t="s">
        <v>46</v>
      </c>
      <c r="F81" s="91" t="s">
        <v>284</v>
      </c>
      <c r="G81" s="91" t="s">
        <v>187</v>
      </c>
      <c r="H81" s="91"/>
      <c r="I81" s="99">
        <v>6</v>
      </c>
      <c r="N81" s="160"/>
      <c r="O81" s="164">
        <f t="shared" si="8"/>
        <v>6</v>
      </c>
    </row>
    <row r="82" spans="1:15" s="37" customFormat="1" ht="63">
      <c r="A82" s="29" t="s">
        <v>113</v>
      </c>
      <c r="B82" s="90" t="s">
        <v>180</v>
      </c>
      <c r="C82" s="90" t="s">
        <v>150</v>
      </c>
      <c r="D82" s="90" t="s">
        <v>143</v>
      </c>
      <c r="E82" s="90" t="s">
        <v>46</v>
      </c>
      <c r="F82" s="90" t="s">
        <v>285</v>
      </c>
      <c r="G82" s="90"/>
      <c r="H82" s="90"/>
      <c r="I82" s="97">
        <f>I83</f>
        <v>5</v>
      </c>
      <c r="N82" s="158"/>
      <c r="O82" s="162">
        <f t="shared" si="8"/>
        <v>5</v>
      </c>
    </row>
    <row r="83" spans="1:15" s="37" customFormat="1" ht="15.75">
      <c r="A83" s="27" t="s">
        <v>206</v>
      </c>
      <c r="B83" s="91" t="s">
        <v>180</v>
      </c>
      <c r="C83" s="91" t="s">
        <v>150</v>
      </c>
      <c r="D83" s="91" t="s">
        <v>143</v>
      </c>
      <c r="E83" s="91" t="s">
        <v>46</v>
      </c>
      <c r="F83" s="91" t="s">
        <v>285</v>
      </c>
      <c r="G83" s="91" t="s">
        <v>187</v>
      </c>
      <c r="H83" s="91"/>
      <c r="I83" s="99">
        <v>5</v>
      </c>
      <c r="N83" s="158"/>
      <c r="O83" s="164">
        <f t="shared" si="8"/>
        <v>5</v>
      </c>
    </row>
    <row r="84" spans="1:15" s="37" customFormat="1" ht="31.5">
      <c r="A84" s="29" t="s">
        <v>264</v>
      </c>
      <c r="B84" s="90" t="s">
        <v>180</v>
      </c>
      <c r="C84" s="90" t="s">
        <v>150</v>
      </c>
      <c r="D84" s="90" t="s">
        <v>143</v>
      </c>
      <c r="E84" s="90" t="s">
        <v>46</v>
      </c>
      <c r="F84" s="90" t="s">
        <v>265</v>
      </c>
      <c r="G84" s="90"/>
      <c r="H84" s="90"/>
      <c r="I84" s="97">
        <f>I85</f>
        <v>1427</v>
      </c>
      <c r="N84" s="158"/>
      <c r="O84" s="162">
        <f t="shared" si="8"/>
        <v>1427</v>
      </c>
    </row>
    <row r="85" spans="1:15" s="37" customFormat="1" ht="31.5">
      <c r="A85" s="45" t="s">
        <v>273</v>
      </c>
      <c r="B85" s="90" t="s">
        <v>180</v>
      </c>
      <c r="C85" s="90" t="s">
        <v>150</v>
      </c>
      <c r="D85" s="90" t="s">
        <v>143</v>
      </c>
      <c r="E85" s="90" t="s">
        <v>46</v>
      </c>
      <c r="F85" s="90" t="s">
        <v>272</v>
      </c>
      <c r="G85" s="90"/>
      <c r="H85" s="90"/>
      <c r="I85" s="97">
        <f>I86+I88</f>
        <v>1427</v>
      </c>
      <c r="N85" s="158"/>
      <c r="O85" s="162">
        <f t="shared" si="8"/>
        <v>1427</v>
      </c>
    </row>
    <row r="86" spans="1:15" s="37" customFormat="1" ht="47.25">
      <c r="A86" s="112" t="s">
        <v>304</v>
      </c>
      <c r="B86" s="90" t="s">
        <v>180</v>
      </c>
      <c r="C86" s="90" t="s">
        <v>150</v>
      </c>
      <c r="D86" s="90" t="s">
        <v>143</v>
      </c>
      <c r="E86" s="90" t="s">
        <v>46</v>
      </c>
      <c r="F86" s="90" t="s">
        <v>303</v>
      </c>
      <c r="G86" s="90"/>
      <c r="H86" s="90"/>
      <c r="I86" s="97">
        <f>I87</f>
        <v>16</v>
      </c>
      <c r="N86" s="158"/>
      <c r="O86" s="162">
        <f t="shared" si="8"/>
        <v>16</v>
      </c>
    </row>
    <row r="87" spans="1:15" s="37" customFormat="1" ht="15.75">
      <c r="A87" s="69" t="s">
        <v>206</v>
      </c>
      <c r="B87" s="91" t="s">
        <v>180</v>
      </c>
      <c r="C87" s="91" t="s">
        <v>150</v>
      </c>
      <c r="D87" s="90" t="s">
        <v>143</v>
      </c>
      <c r="E87" s="91" t="s">
        <v>46</v>
      </c>
      <c r="F87" s="91" t="s">
        <v>303</v>
      </c>
      <c r="G87" s="91" t="s">
        <v>187</v>
      </c>
      <c r="H87" s="91"/>
      <c r="I87" s="99">
        <v>16</v>
      </c>
      <c r="N87" s="158"/>
      <c r="O87" s="164">
        <f t="shared" si="8"/>
        <v>16</v>
      </c>
    </row>
    <row r="88" spans="1:15" s="37" customFormat="1" ht="31.5">
      <c r="A88" s="29" t="s">
        <v>275</v>
      </c>
      <c r="B88" s="90" t="s">
        <v>180</v>
      </c>
      <c r="C88" s="90" t="s">
        <v>150</v>
      </c>
      <c r="D88" s="90" t="s">
        <v>143</v>
      </c>
      <c r="E88" s="90" t="s">
        <v>46</v>
      </c>
      <c r="F88" s="90" t="s">
        <v>274</v>
      </c>
      <c r="G88" s="90"/>
      <c r="H88" s="90"/>
      <c r="I88" s="97">
        <f>I89</f>
        <v>1411</v>
      </c>
      <c r="N88" s="158"/>
      <c r="O88" s="162">
        <f t="shared" si="8"/>
        <v>1411</v>
      </c>
    </row>
    <row r="89" spans="1:15" s="37" customFormat="1" ht="15.75">
      <c r="A89" s="27" t="s">
        <v>206</v>
      </c>
      <c r="B89" s="91" t="s">
        <v>180</v>
      </c>
      <c r="C89" s="91" t="s">
        <v>150</v>
      </c>
      <c r="D89" s="91" t="s">
        <v>143</v>
      </c>
      <c r="E89" s="91" t="s">
        <v>46</v>
      </c>
      <c r="F89" s="91" t="s">
        <v>274</v>
      </c>
      <c r="G89" s="91" t="s">
        <v>187</v>
      </c>
      <c r="H89" s="91"/>
      <c r="I89" s="99">
        <v>1411</v>
      </c>
      <c r="N89" s="158"/>
      <c r="O89" s="164">
        <f t="shared" si="8"/>
        <v>1411</v>
      </c>
    </row>
    <row r="90" spans="1:15" s="37" customFormat="1" ht="47.25">
      <c r="A90" s="29" t="s">
        <v>277</v>
      </c>
      <c r="B90" s="90" t="s">
        <v>180</v>
      </c>
      <c r="C90" s="90" t="s">
        <v>150</v>
      </c>
      <c r="D90" s="90" t="s">
        <v>143</v>
      </c>
      <c r="E90" s="90" t="s">
        <v>46</v>
      </c>
      <c r="F90" s="90" t="s">
        <v>276</v>
      </c>
      <c r="G90" s="90"/>
      <c r="H90" s="90"/>
      <c r="I90" s="97">
        <f>I91</f>
        <v>72166.9</v>
      </c>
      <c r="N90" s="158"/>
      <c r="O90" s="162">
        <f t="shared" si="8"/>
        <v>72166.9</v>
      </c>
    </row>
    <row r="91" spans="1:15" s="37" customFormat="1" ht="15.75">
      <c r="A91" s="29" t="s">
        <v>279</v>
      </c>
      <c r="B91" s="90" t="s">
        <v>180</v>
      </c>
      <c r="C91" s="90" t="s">
        <v>150</v>
      </c>
      <c r="D91" s="90" t="s">
        <v>143</v>
      </c>
      <c r="E91" s="90" t="s">
        <v>46</v>
      </c>
      <c r="F91" s="90" t="s">
        <v>278</v>
      </c>
      <c r="G91" s="90"/>
      <c r="H91" s="90"/>
      <c r="I91" s="97">
        <f>I92+I94</f>
        <v>72166.9</v>
      </c>
      <c r="N91" s="158"/>
      <c r="O91" s="162">
        <f t="shared" si="8"/>
        <v>72166.9</v>
      </c>
    </row>
    <row r="92" spans="1:15" s="37" customFormat="1" ht="63">
      <c r="A92" s="29" t="s">
        <v>215</v>
      </c>
      <c r="B92" s="90" t="s">
        <v>180</v>
      </c>
      <c r="C92" s="90" t="s">
        <v>150</v>
      </c>
      <c r="D92" s="90" t="s">
        <v>143</v>
      </c>
      <c r="E92" s="90" t="s">
        <v>46</v>
      </c>
      <c r="F92" s="90" t="s">
        <v>219</v>
      </c>
      <c r="G92" s="90"/>
      <c r="H92" s="90"/>
      <c r="I92" s="97">
        <f>I93</f>
        <v>71874.9</v>
      </c>
      <c r="N92" s="158"/>
      <c r="O92" s="162">
        <f t="shared" si="8"/>
        <v>71874.9</v>
      </c>
    </row>
    <row r="93" spans="1:15" s="37" customFormat="1" ht="15.75">
      <c r="A93" s="69" t="s">
        <v>206</v>
      </c>
      <c r="B93" s="91" t="s">
        <v>180</v>
      </c>
      <c r="C93" s="91" t="s">
        <v>150</v>
      </c>
      <c r="D93" s="91" t="s">
        <v>143</v>
      </c>
      <c r="E93" s="91" t="s">
        <v>46</v>
      </c>
      <c r="F93" s="91" t="s">
        <v>219</v>
      </c>
      <c r="G93" s="91" t="s">
        <v>187</v>
      </c>
      <c r="H93" s="91"/>
      <c r="I93" s="98">
        <v>71874.9</v>
      </c>
      <c r="N93" s="158"/>
      <c r="O93" s="164">
        <f t="shared" si="8"/>
        <v>71874.9</v>
      </c>
    </row>
    <row r="94" spans="1:15" s="37" customFormat="1" ht="31.5">
      <c r="A94" s="29" t="s">
        <v>221</v>
      </c>
      <c r="B94" s="90" t="s">
        <v>180</v>
      </c>
      <c r="C94" s="90" t="s">
        <v>150</v>
      </c>
      <c r="D94" s="90" t="s">
        <v>143</v>
      </c>
      <c r="E94" s="90" t="s">
        <v>46</v>
      </c>
      <c r="F94" s="90" t="s">
        <v>220</v>
      </c>
      <c r="G94" s="90"/>
      <c r="H94" s="90"/>
      <c r="I94" s="97">
        <f>I95</f>
        <v>292</v>
      </c>
      <c r="N94" s="158"/>
      <c r="O94" s="162">
        <f t="shared" si="8"/>
        <v>292</v>
      </c>
    </row>
    <row r="95" spans="1:15" s="37" customFormat="1" ht="15.75">
      <c r="A95" s="69" t="s">
        <v>206</v>
      </c>
      <c r="B95" s="91" t="s">
        <v>180</v>
      </c>
      <c r="C95" s="91" t="s">
        <v>150</v>
      </c>
      <c r="D95" s="91" t="s">
        <v>143</v>
      </c>
      <c r="E95" s="91" t="s">
        <v>46</v>
      </c>
      <c r="F95" s="91" t="s">
        <v>220</v>
      </c>
      <c r="G95" s="91" t="s">
        <v>187</v>
      </c>
      <c r="H95" s="91"/>
      <c r="I95" s="98">
        <v>292</v>
      </c>
      <c r="N95" s="158"/>
      <c r="O95" s="164">
        <f t="shared" si="8"/>
        <v>292</v>
      </c>
    </row>
    <row r="96" spans="1:15" s="37" customFormat="1" ht="15.75">
      <c r="A96" s="45" t="s">
        <v>287</v>
      </c>
      <c r="B96" s="90" t="s">
        <v>180</v>
      </c>
      <c r="C96" s="90" t="s">
        <v>150</v>
      </c>
      <c r="D96" s="90" t="s">
        <v>143</v>
      </c>
      <c r="E96" s="90" t="s">
        <v>46</v>
      </c>
      <c r="F96" s="90" t="s">
        <v>286</v>
      </c>
      <c r="G96" s="90"/>
      <c r="H96" s="90"/>
      <c r="I96" s="96">
        <f>I97</f>
        <v>4</v>
      </c>
      <c r="N96" s="158"/>
      <c r="O96" s="162">
        <f t="shared" si="8"/>
        <v>4</v>
      </c>
    </row>
    <row r="97" spans="1:15" s="37" customFormat="1" ht="15.75">
      <c r="A97" s="45" t="s">
        <v>289</v>
      </c>
      <c r="B97" s="90" t="s">
        <v>180</v>
      </c>
      <c r="C97" s="90" t="s">
        <v>150</v>
      </c>
      <c r="D97" s="90" t="s">
        <v>143</v>
      </c>
      <c r="E97" s="90" t="s">
        <v>46</v>
      </c>
      <c r="F97" s="90" t="s">
        <v>288</v>
      </c>
      <c r="G97" s="90"/>
      <c r="H97" s="90"/>
      <c r="I97" s="96">
        <f>I98</f>
        <v>4</v>
      </c>
      <c r="N97" s="158"/>
      <c r="O97" s="162">
        <f t="shared" si="8"/>
        <v>4</v>
      </c>
    </row>
    <row r="98" spans="1:15" s="37" customFormat="1" ht="31.5">
      <c r="A98" s="45" t="s">
        <v>291</v>
      </c>
      <c r="B98" s="90" t="s">
        <v>180</v>
      </c>
      <c r="C98" s="90" t="s">
        <v>150</v>
      </c>
      <c r="D98" s="90" t="s">
        <v>143</v>
      </c>
      <c r="E98" s="90" t="s">
        <v>46</v>
      </c>
      <c r="F98" s="90" t="s">
        <v>290</v>
      </c>
      <c r="G98" s="90"/>
      <c r="H98" s="90"/>
      <c r="I98" s="96">
        <f>I99</f>
        <v>4</v>
      </c>
      <c r="N98" s="158"/>
      <c r="O98" s="162">
        <f t="shared" si="8"/>
        <v>4</v>
      </c>
    </row>
    <row r="99" spans="1:15" s="37" customFormat="1" ht="15.75">
      <c r="A99" s="69" t="s">
        <v>206</v>
      </c>
      <c r="B99" s="91" t="s">
        <v>180</v>
      </c>
      <c r="C99" s="91" t="s">
        <v>150</v>
      </c>
      <c r="D99" s="91" t="s">
        <v>143</v>
      </c>
      <c r="E99" s="91" t="s">
        <v>46</v>
      </c>
      <c r="F99" s="91" t="s">
        <v>290</v>
      </c>
      <c r="G99" s="91" t="s">
        <v>187</v>
      </c>
      <c r="H99" s="91"/>
      <c r="I99" s="98">
        <v>4</v>
      </c>
      <c r="N99" s="158"/>
      <c r="O99" s="164">
        <f t="shared" si="8"/>
        <v>4</v>
      </c>
    </row>
    <row r="100" spans="1:15" s="37" customFormat="1" ht="110.25">
      <c r="A100" s="29" t="s">
        <v>2</v>
      </c>
      <c r="B100" s="90" t="s">
        <v>180</v>
      </c>
      <c r="C100" s="90" t="s">
        <v>150</v>
      </c>
      <c r="D100" s="90" t="s">
        <v>143</v>
      </c>
      <c r="E100" s="90" t="s">
        <v>55</v>
      </c>
      <c r="F100" s="90"/>
      <c r="G100" s="90"/>
      <c r="H100" s="90"/>
      <c r="I100" s="96">
        <f aca="true" t="shared" si="11" ref="I100:N100">I101+I105</f>
        <v>66000</v>
      </c>
      <c r="J100" s="96">
        <f t="shared" si="11"/>
        <v>0</v>
      </c>
      <c r="K100" s="96">
        <f t="shared" si="11"/>
        <v>0</v>
      </c>
      <c r="L100" s="96">
        <f t="shared" si="11"/>
        <v>0</v>
      </c>
      <c r="M100" s="96">
        <f t="shared" si="11"/>
        <v>0</v>
      </c>
      <c r="N100" s="96">
        <f t="shared" si="11"/>
        <v>-66000</v>
      </c>
      <c r="O100" s="162">
        <f>I100+N100</f>
        <v>0</v>
      </c>
    </row>
    <row r="101" spans="1:15" s="37" customFormat="1" ht="47.25">
      <c r="A101" s="29" t="s">
        <v>280</v>
      </c>
      <c r="B101" s="90" t="s">
        <v>180</v>
      </c>
      <c r="C101" s="90" t="s">
        <v>150</v>
      </c>
      <c r="D101" s="90" t="s">
        <v>143</v>
      </c>
      <c r="E101" s="90" t="s">
        <v>55</v>
      </c>
      <c r="F101" s="90" t="s">
        <v>261</v>
      </c>
      <c r="G101" s="90"/>
      <c r="H101" s="90"/>
      <c r="I101" s="97">
        <f>I102</f>
        <v>989.5</v>
      </c>
      <c r="N101" s="158">
        <f>N102</f>
        <v>-989.5</v>
      </c>
      <c r="O101" s="162">
        <f aca="true" t="shared" si="12" ref="O101:O108">I101+N101</f>
        <v>0</v>
      </c>
    </row>
    <row r="102" spans="1:15" s="37" customFormat="1" ht="31.5">
      <c r="A102" s="29" t="s">
        <v>282</v>
      </c>
      <c r="B102" s="90" t="s">
        <v>180</v>
      </c>
      <c r="C102" s="90" t="s">
        <v>150</v>
      </c>
      <c r="D102" s="90" t="s">
        <v>143</v>
      </c>
      <c r="E102" s="90" t="s">
        <v>55</v>
      </c>
      <c r="F102" s="90" t="s">
        <v>281</v>
      </c>
      <c r="G102" s="90"/>
      <c r="H102" s="90"/>
      <c r="I102" s="97">
        <f>I103</f>
        <v>989.5</v>
      </c>
      <c r="N102" s="158">
        <f>N103</f>
        <v>-989.5</v>
      </c>
      <c r="O102" s="162">
        <f t="shared" si="12"/>
        <v>0</v>
      </c>
    </row>
    <row r="103" spans="1:15" s="37" customFormat="1" ht="31.5">
      <c r="A103" s="29" t="s">
        <v>268</v>
      </c>
      <c r="B103" s="90" t="s">
        <v>180</v>
      </c>
      <c r="C103" s="90" t="s">
        <v>150</v>
      </c>
      <c r="D103" s="90" t="s">
        <v>143</v>
      </c>
      <c r="E103" s="90" t="s">
        <v>55</v>
      </c>
      <c r="F103" s="90" t="s">
        <v>283</v>
      </c>
      <c r="G103" s="90"/>
      <c r="H103" s="90"/>
      <c r="I103" s="97">
        <f>I104</f>
        <v>989.5</v>
      </c>
      <c r="N103" s="158">
        <f>N104</f>
        <v>-989.5</v>
      </c>
      <c r="O103" s="162">
        <f t="shared" si="12"/>
        <v>0</v>
      </c>
    </row>
    <row r="104" spans="1:15" s="37" customFormat="1" ht="15.75">
      <c r="A104" s="27" t="s">
        <v>207</v>
      </c>
      <c r="B104" s="91" t="s">
        <v>180</v>
      </c>
      <c r="C104" s="91" t="s">
        <v>150</v>
      </c>
      <c r="D104" s="91" t="s">
        <v>143</v>
      </c>
      <c r="E104" s="90" t="s">
        <v>55</v>
      </c>
      <c r="F104" s="91" t="s">
        <v>283</v>
      </c>
      <c r="G104" s="91" t="s">
        <v>188</v>
      </c>
      <c r="H104" s="91"/>
      <c r="I104" s="99">
        <v>989.5</v>
      </c>
      <c r="N104" s="160">
        <v>-989.5</v>
      </c>
      <c r="O104" s="164">
        <f t="shared" si="12"/>
        <v>0</v>
      </c>
    </row>
    <row r="105" spans="1:15" s="37" customFormat="1" ht="47.25">
      <c r="A105" s="29" t="s">
        <v>277</v>
      </c>
      <c r="B105" s="90" t="s">
        <v>180</v>
      </c>
      <c r="C105" s="90" t="s">
        <v>150</v>
      </c>
      <c r="D105" s="90" t="s">
        <v>143</v>
      </c>
      <c r="E105" s="90" t="s">
        <v>55</v>
      </c>
      <c r="F105" s="90" t="s">
        <v>276</v>
      </c>
      <c r="G105" s="90"/>
      <c r="H105" s="90"/>
      <c r="I105" s="97">
        <f>I106</f>
        <v>65010.5</v>
      </c>
      <c r="N105" s="158">
        <f>N106</f>
        <v>-65010.5</v>
      </c>
      <c r="O105" s="162">
        <f t="shared" si="12"/>
        <v>0</v>
      </c>
    </row>
    <row r="106" spans="1:15" s="37" customFormat="1" ht="15.75">
      <c r="A106" s="29" t="s">
        <v>279</v>
      </c>
      <c r="B106" s="90" t="s">
        <v>180</v>
      </c>
      <c r="C106" s="90" t="s">
        <v>150</v>
      </c>
      <c r="D106" s="90" t="s">
        <v>143</v>
      </c>
      <c r="E106" s="90" t="s">
        <v>55</v>
      </c>
      <c r="F106" s="90" t="s">
        <v>278</v>
      </c>
      <c r="G106" s="90"/>
      <c r="H106" s="90"/>
      <c r="I106" s="97">
        <f>I107</f>
        <v>65010.5</v>
      </c>
      <c r="N106" s="158">
        <f>N107</f>
        <v>-65010.5</v>
      </c>
      <c r="O106" s="162">
        <f t="shared" si="12"/>
        <v>0</v>
      </c>
    </row>
    <row r="107" spans="1:15" s="37" customFormat="1" ht="63">
      <c r="A107" s="29" t="s">
        <v>215</v>
      </c>
      <c r="B107" s="90" t="s">
        <v>180</v>
      </c>
      <c r="C107" s="90" t="s">
        <v>150</v>
      </c>
      <c r="D107" s="90" t="s">
        <v>143</v>
      </c>
      <c r="E107" s="90" t="s">
        <v>55</v>
      </c>
      <c r="F107" s="90" t="s">
        <v>219</v>
      </c>
      <c r="G107" s="90"/>
      <c r="H107" s="90"/>
      <c r="I107" s="97">
        <f>I108</f>
        <v>65010.5</v>
      </c>
      <c r="N107" s="158">
        <f>N108</f>
        <v>-65010.5</v>
      </c>
      <c r="O107" s="162">
        <f t="shared" si="12"/>
        <v>0</v>
      </c>
    </row>
    <row r="108" spans="1:15" s="37" customFormat="1" ht="15.75">
      <c r="A108" s="69" t="s">
        <v>207</v>
      </c>
      <c r="B108" s="91" t="s">
        <v>180</v>
      </c>
      <c r="C108" s="91" t="s">
        <v>150</v>
      </c>
      <c r="D108" s="91" t="s">
        <v>143</v>
      </c>
      <c r="E108" s="91" t="s">
        <v>55</v>
      </c>
      <c r="F108" s="91" t="s">
        <v>219</v>
      </c>
      <c r="G108" s="91" t="s">
        <v>188</v>
      </c>
      <c r="H108" s="91"/>
      <c r="I108" s="98">
        <v>65010.5</v>
      </c>
      <c r="N108" s="160">
        <v>-65010.5</v>
      </c>
      <c r="O108" s="164">
        <f t="shared" si="12"/>
        <v>0</v>
      </c>
    </row>
    <row r="109" spans="1:15" s="37" customFormat="1" ht="110.25">
      <c r="A109" s="29" t="s">
        <v>2</v>
      </c>
      <c r="B109" s="90" t="s">
        <v>180</v>
      </c>
      <c r="C109" s="90" t="s">
        <v>150</v>
      </c>
      <c r="D109" s="90" t="s">
        <v>143</v>
      </c>
      <c r="E109" s="90" t="s">
        <v>359</v>
      </c>
      <c r="F109" s="90"/>
      <c r="G109" s="90"/>
      <c r="H109" s="90"/>
      <c r="I109" s="96">
        <f aca="true" t="shared" si="13" ref="I109:N109">I110+I114</f>
        <v>0</v>
      </c>
      <c r="J109" s="96">
        <f t="shared" si="13"/>
        <v>0</v>
      </c>
      <c r="K109" s="96">
        <f t="shared" si="13"/>
        <v>0</v>
      </c>
      <c r="L109" s="96">
        <f t="shared" si="13"/>
        <v>0</v>
      </c>
      <c r="M109" s="96">
        <f t="shared" si="13"/>
        <v>0</v>
      </c>
      <c r="N109" s="96">
        <f t="shared" si="13"/>
        <v>66000</v>
      </c>
      <c r="O109" s="162">
        <f>I109+N109</f>
        <v>66000</v>
      </c>
    </row>
    <row r="110" spans="1:15" s="37" customFormat="1" ht="47.25">
      <c r="A110" s="29" t="s">
        <v>280</v>
      </c>
      <c r="B110" s="90" t="s">
        <v>180</v>
      </c>
      <c r="C110" s="90" t="s">
        <v>150</v>
      </c>
      <c r="D110" s="90" t="s">
        <v>143</v>
      </c>
      <c r="E110" s="90" t="s">
        <v>359</v>
      </c>
      <c r="F110" s="90" t="s">
        <v>261</v>
      </c>
      <c r="G110" s="90"/>
      <c r="H110" s="90"/>
      <c r="I110" s="97">
        <f>I111</f>
        <v>0</v>
      </c>
      <c r="N110" s="158">
        <f>N111</f>
        <v>989.5</v>
      </c>
      <c r="O110" s="162">
        <f aca="true" t="shared" si="14" ref="O110:O117">I110+N110</f>
        <v>989.5</v>
      </c>
    </row>
    <row r="111" spans="1:15" s="37" customFormat="1" ht="31.5">
      <c r="A111" s="29" t="s">
        <v>282</v>
      </c>
      <c r="B111" s="90" t="s">
        <v>180</v>
      </c>
      <c r="C111" s="90" t="s">
        <v>150</v>
      </c>
      <c r="D111" s="90" t="s">
        <v>143</v>
      </c>
      <c r="E111" s="90" t="s">
        <v>359</v>
      </c>
      <c r="F111" s="90" t="s">
        <v>281</v>
      </c>
      <c r="G111" s="90"/>
      <c r="H111" s="90"/>
      <c r="I111" s="97">
        <f>I112</f>
        <v>0</v>
      </c>
      <c r="N111" s="158">
        <f>N112</f>
        <v>989.5</v>
      </c>
      <c r="O111" s="162">
        <f t="shared" si="14"/>
        <v>989.5</v>
      </c>
    </row>
    <row r="112" spans="1:15" s="37" customFormat="1" ht="31.5">
      <c r="A112" s="29" t="s">
        <v>268</v>
      </c>
      <c r="B112" s="90" t="s">
        <v>180</v>
      </c>
      <c r="C112" s="90" t="s">
        <v>150</v>
      </c>
      <c r="D112" s="90" t="s">
        <v>143</v>
      </c>
      <c r="E112" s="90" t="s">
        <v>359</v>
      </c>
      <c r="F112" s="90" t="s">
        <v>283</v>
      </c>
      <c r="G112" s="90"/>
      <c r="H112" s="90"/>
      <c r="I112" s="97">
        <f>I113</f>
        <v>0</v>
      </c>
      <c r="N112" s="158">
        <f>N113</f>
        <v>989.5</v>
      </c>
      <c r="O112" s="162">
        <f t="shared" si="14"/>
        <v>989.5</v>
      </c>
    </row>
    <row r="113" spans="1:15" s="37" customFormat="1" ht="15.75">
      <c r="A113" s="27" t="s">
        <v>207</v>
      </c>
      <c r="B113" s="91" t="s">
        <v>180</v>
      </c>
      <c r="C113" s="91" t="s">
        <v>150</v>
      </c>
      <c r="D113" s="91" t="s">
        <v>143</v>
      </c>
      <c r="E113" s="91" t="s">
        <v>359</v>
      </c>
      <c r="F113" s="91" t="s">
        <v>283</v>
      </c>
      <c r="G113" s="91" t="s">
        <v>188</v>
      </c>
      <c r="H113" s="91"/>
      <c r="I113" s="99"/>
      <c r="N113" s="160">
        <v>989.5</v>
      </c>
      <c r="O113" s="164">
        <f t="shared" si="14"/>
        <v>989.5</v>
      </c>
    </row>
    <row r="114" spans="1:15" s="37" customFormat="1" ht="47.25">
      <c r="A114" s="29" t="s">
        <v>277</v>
      </c>
      <c r="B114" s="90" t="s">
        <v>180</v>
      </c>
      <c r="C114" s="90" t="s">
        <v>150</v>
      </c>
      <c r="D114" s="90" t="s">
        <v>143</v>
      </c>
      <c r="E114" s="90" t="s">
        <v>359</v>
      </c>
      <c r="F114" s="90" t="s">
        <v>276</v>
      </c>
      <c r="G114" s="90"/>
      <c r="H114" s="90"/>
      <c r="I114" s="97">
        <f>I115</f>
        <v>0</v>
      </c>
      <c r="N114" s="158">
        <f>N115</f>
        <v>65010.5</v>
      </c>
      <c r="O114" s="162">
        <f t="shared" si="14"/>
        <v>65010.5</v>
      </c>
    </row>
    <row r="115" spans="1:15" s="37" customFormat="1" ht="15.75">
      <c r="A115" s="29" t="s">
        <v>279</v>
      </c>
      <c r="B115" s="90" t="s">
        <v>180</v>
      </c>
      <c r="C115" s="90" t="s">
        <v>150</v>
      </c>
      <c r="D115" s="90" t="s">
        <v>143</v>
      </c>
      <c r="E115" s="90" t="s">
        <v>359</v>
      </c>
      <c r="F115" s="90" t="s">
        <v>278</v>
      </c>
      <c r="G115" s="90"/>
      <c r="H115" s="90"/>
      <c r="I115" s="97">
        <f>I116</f>
        <v>0</v>
      </c>
      <c r="N115" s="158">
        <f>N116</f>
        <v>65010.5</v>
      </c>
      <c r="O115" s="162">
        <f t="shared" si="14"/>
        <v>65010.5</v>
      </c>
    </row>
    <row r="116" spans="1:15" s="37" customFormat="1" ht="63">
      <c r="A116" s="29" t="s">
        <v>215</v>
      </c>
      <c r="B116" s="90" t="s">
        <v>180</v>
      </c>
      <c r="C116" s="90" t="s">
        <v>150</v>
      </c>
      <c r="D116" s="90" t="s">
        <v>143</v>
      </c>
      <c r="E116" s="90" t="s">
        <v>359</v>
      </c>
      <c r="F116" s="90" t="s">
        <v>219</v>
      </c>
      <c r="G116" s="90"/>
      <c r="H116" s="90"/>
      <c r="I116" s="97">
        <f>I117</f>
        <v>0</v>
      </c>
      <c r="N116" s="158">
        <f>N117</f>
        <v>65010.5</v>
      </c>
      <c r="O116" s="162">
        <f t="shared" si="14"/>
        <v>65010.5</v>
      </c>
    </row>
    <row r="117" spans="1:15" s="37" customFormat="1" ht="15.75">
      <c r="A117" s="69" t="s">
        <v>207</v>
      </c>
      <c r="B117" s="91" t="s">
        <v>180</v>
      </c>
      <c r="C117" s="91" t="s">
        <v>150</v>
      </c>
      <c r="D117" s="91" t="s">
        <v>143</v>
      </c>
      <c r="E117" s="91" t="s">
        <v>359</v>
      </c>
      <c r="F117" s="91" t="s">
        <v>219</v>
      </c>
      <c r="G117" s="91" t="s">
        <v>188</v>
      </c>
      <c r="H117" s="91"/>
      <c r="I117" s="98"/>
      <c r="J117" s="49"/>
      <c r="K117" s="49"/>
      <c r="L117" s="49"/>
      <c r="M117" s="49"/>
      <c r="N117" s="160">
        <v>65010.5</v>
      </c>
      <c r="O117" s="164">
        <f t="shared" si="14"/>
        <v>65010.5</v>
      </c>
    </row>
    <row r="118" spans="1:15" s="37" customFormat="1" ht="15.75">
      <c r="A118" s="28" t="s">
        <v>135</v>
      </c>
      <c r="B118" s="92" t="s">
        <v>180</v>
      </c>
      <c r="C118" s="92" t="s">
        <v>150</v>
      </c>
      <c r="D118" s="92" t="s">
        <v>149</v>
      </c>
      <c r="E118" s="92"/>
      <c r="F118" s="92"/>
      <c r="G118" s="92"/>
      <c r="H118" s="92"/>
      <c r="I118" s="94">
        <f aca="true" t="shared" si="15" ref="I118:N118">I125+I119</f>
        <v>177605.7</v>
      </c>
      <c r="J118" s="94">
        <f t="shared" si="15"/>
        <v>0</v>
      </c>
      <c r="K118" s="94">
        <f t="shared" si="15"/>
        <v>0</v>
      </c>
      <c r="L118" s="94">
        <f t="shared" si="15"/>
        <v>0</v>
      </c>
      <c r="M118" s="94">
        <f t="shared" si="15"/>
        <v>0</v>
      </c>
      <c r="N118" s="94">
        <f t="shared" si="15"/>
        <v>1925.000000000003</v>
      </c>
      <c r="O118" s="163">
        <f aca="true" t="shared" si="16" ref="O118:O126">I118+N118</f>
        <v>179530.7</v>
      </c>
    </row>
    <row r="119" spans="1:15" s="37" customFormat="1" ht="15.75">
      <c r="A119" s="29" t="s">
        <v>69</v>
      </c>
      <c r="B119" s="90" t="s">
        <v>180</v>
      </c>
      <c r="C119" s="90" t="s">
        <v>150</v>
      </c>
      <c r="D119" s="90" t="s">
        <v>149</v>
      </c>
      <c r="E119" s="90" t="s">
        <v>70</v>
      </c>
      <c r="F119" s="90"/>
      <c r="G119" s="90"/>
      <c r="H119" s="90"/>
      <c r="I119" s="97"/>
      <c r="J119" s="169"/>
      <c r="K119" s="169"/>
      <c r="L119" s="169"/>
      <c r="M119" s="169"/>
      <c r="N119" s="162">
        <f>N120</f>
        <v>121</v>
      </c>
      <c r="O119" s="162">
        <f t="shared" si="16"/>
        <v>121</v>
      </c>
    </row>
    <row r="120" spans="1:15" s="37" customFormat="1" ht="47.25">
      <c r="A120" s="29" t="s">
        <v>367</v>
      </c>
      <c r="B120" s="90" t="s">
        <v>180</v>
      </c>
      <c r="C120" s="90" t="s">
        <v>150</v>
      </c>
      <c r="D120" s="90" t="s">
        <v>149</v>
      </c>
      <c r="E120" s="90" t="s">
        <v>237</v>
      </c>
      <c r="F120" s="90"/>
      <c r="G120" s="90"/>
      <c r="H120" s="90"/>
      <c r="I120" s="97"/>
      <c r="J120" s="169"/>
      <c r="K120" s="169"/>
      <c r="L120" s="169"/>
      <c r="M120" s="169"/>
      <c r="N120" s="162">
        <f>N121</f>
        <v>121</v>
      </c>
      <c r="O120" s="162">
        <f t="shared" si="16"/>
        <v>121</v>
      </c>
    </row>
    <row r="121" spans="1:15" s="37" customFormat="1" ht="47.25">
      <c r="A121" s="29" t="s">
        <v>277</v>
      </c>
      <c r="B121" s="90" t="s">
        <v>180</v>
      </c>
      <c r="C121" s="90" t="s">
        <v>150</v>
      </c>
      <c r="D121" s="90" t="s">
        <v>149</v>
      </c>
      <c r="E121" s="90" t="s">
        <v>237</v>
      </c>
      <c r="F121" s="90" t="s">
        <v>276</v>
      </c>
      <c r="G121" s="90"/>
      <c r="H121" s="90"/>
      <c r="I121" s="97"/>
      <c r="J121" s="169"/>
      <c r="K121" s="169"/>
      <c r="L121" s="169"/>
      <c r="M121" s="169"/>
      <c r="N121" s="162">
        <f>N122</f>
        <v>121</v>
      </c>
      <c r="O121" s="162">
        <f t="shared" si="16"/>
        <v>121</v>
      </c>
    </row>
    <row r="122" spans="1:15" s="37" customFormat="1" ht="15.75">
      <c r="A122" s="29" t="s">
        <v>279</v>
      </c>
      <c r="B122" s="90" t="s">
        <v>180</v>
      </c>
      <c r="C122" s="90" t="s">
        <v>150</v>
      </c>
      <c r="D122" s="90" t="s">
        <v>149</v>
      </c>
      <c r="E122" s="90" t="s">
        <v>237</v>
      </c>
      <c r="F122" s="90" t="s">
        <v>278</v>
      </c>
      <c r="G122" s="90"/>
      <c r="H122" s="90"/>
      <c r="I122" s="97"/>
      <c r="J122" s="169"/>
      <c r="K122" s="169"/>
      <c r="L122" s="169"/>
      <c r="M122" s="169"/>
      <c r="N122" s="162">
        <f>N123</f>
        <v>121</v>
      </c>
      <c r="O122" s="162">
        <f t="shared" si="16"/>
        <v>121</v>
      </c>
    </row>
    <row r="123" spans="1:15" s="37" customFormat="1" ht="31.5">
      <c r="A123" s="29" t="s">
        <v>221</v>
      </c>
      <c r="B123" s="90" t="s">
        <v>180</v>
      </c>
      <c r="C123" s="90" t="s">
        <v>150</v>
      </c>
      <c r="D123" s="90" t="s">
        <v>149</v>
      </c>
      <c r="E123" s="90" t="s">
        <v>237</v>
      </c>
      <c r="F123" s="90" t="s">
        <v>220</v>
      </c>
      <c r="G123" s="90"/>
      <c r="H123" s="90"/>
      <c r="I123" s="97"/>
      <c r="J123" s="169"/>
      <c r="K123" s="169"/>
      <c r="L123" s="169"/>
      <c r="M123" s="169"/>
      <c r="N123" s="162">
        <f>N124</f>
        <v>121</v>
      </c>
      <c r="O123" s="162">
        <f t="shared" si="16"/>
        <v>121</v>
      </c>
    </row>
    <row r="124" spans="1:15" s="37" customFormat="1" ht="15.75">
      <c r="A124" s="69" t="s">
        <v>206</v>
      </c>
      <c r="B124" s="91" t="s">
        <v>180</v>
      </c>
      <c r="C124" s="91" t="s">
        <v>150</v>
      </c>
      <c r="D124" s="90" t="s">
        <v>149</v>
      </c>
      <c r="E124" s="91" t="s">
        <v>237</v>
      </c>
      <c r="F124" s="91" t="s">
        <v>220</v>
      </c>
      <c r="G124" s="91" t="s">
        <v>187</v>
      </c>
      <c r="H124" s="91"/>
      <c r="I124" s="98"/>
      <c r="J124" s="169"/>
      <c r="K124" s="169"/>
      <c r="L124" s="169"/>
      <c r="M124" s="169"/>
      <c r="N124" s="164">
        <v>121</v>
      </c>
      <c r="O124" s="164">
        <f t="shared" si="16"/>
        <v>121</v>
      </c>
    </row>
    <row r="125" spans="1:15" s="37" customFormat="1" ht="47.25">
      <c r="A125" s="29" t="s">
        <v>50</v>
      </c>
      <c r="B125" s="90" t="s">
        <v>180</v>
      </c>
      <c r="C125" s="90" t="s">
        <v>150</v>
      </c>
      <c r="D125" s="90" t="s">
        <v>149</v>
      </c>
      <c r="E125" s="90" t="s">
        <v>49</v>
      </c>
      <c r="F125" s="90"/>
      <c r="G125" s="90"/>
      <c r="H125" s="90"/>
      <c r="I125" s="97">
        <f>I126+I185+I193+I175</f>
        <v>177605.7</v>
      </c>
      <c r="J125" s="97">
        <f>J126+J185+J193+J175</f>
        <v>0</v>
      </c>
      <c r="K125" s="97">
        <f>K126+K185+K193+K175</f>
        <v>0</v>
      </c>
      <c r="L125" s="97">
        <f>L126+L185+L193+L175</f>
        <v>0</v>
      </c>
      <c r="M125" s="97">
        <f>M126+M185+M193+M175</f>
        <v>0</v>
      </c>
      <c r="N125" s="97">
        <f>N126+N175+N185+N193</f>
        <v>1804.000000000003</v>
      </c>
      <c r="O125" s="162">
        <f t="shared" si="16"/>
        <v>179409.7</v>
      </c>
    </row>
    <row r="126" spans="1:15" s="51" customFormat="1" ht="47.25">
      <c r="A126" s="29" t="s">
        <v>3</v>
      </c>
      <c r="B126" s="90" t="s">
        <v>180</v>
      </c>
      <c r="C126" s="90" t="s">
        <v>150</v>
      </c>
      <c r="D126" s="90" t="s">
        <v>149</v>
      </c>
      <c r="E126" s="90" t="s">
        <v>48</v>
      </c>
      <c r="F126" s="90"/>
      <c r="G126" s="90"/>
      <c r="H126" s="90"/>
      <c r="I126" s="97">
        <f aca="true" t="shared" si="17" ref="I126:N126">I127+I152+I159+I168</f>
        <v>137452.3</v>
      </c>
      <c r="J126" s="97">
        <f t="shared" si="17"/>
        <v>0</v>
      </c>
      <c r="K126" s="97">
        <f t="shared" si="17"/>
        <v>0</v>
      </c>
      <c r="L126" s="97">
        <f t="shared" si="17"/>
        <v>0</v>
      </c>
      <c r="M126" s="97">
        <f t="shared" si="17"/>
        <v>0</v>
      </c>
      <c r="N126" s="97">
        <f t="shared" si="17"/>
        <v>1601.800000000003</v>
      </c>
      <c r="O126" s="162">
        <f t="shared" si="16"/>
        <v>139054.09999999998</v>
      </c>
    </row>
    <row r="127" spans="1:15" s="51" customFormat="1" ht="126">
      <c r="A127" s="29" t="s">
        <v>4</v>
      </c>
      <c r="B127" s="90" t="s">
        <v>180</v>
      </c>
      <c r="C127" s="90" t="s">
        <v>150</v>
      </c>
      <c r="D127" s="90" t="s">
        <v>149</v>
      </c>
      <c r="E127" s="90" t="s">
        <v>47</v>
      </c>
      <c r="F127" s="90"/>
      <c r="G127" s="90"/>
      <c r="H127" s="90"/>
      <c r="I127" s="97">
        <f aca="true" t="shared" si="18" ref="I127:N127">I128+I136+I142+I148</f>
        <v>40072</v>
      </c>
      <c r="J127" s="97">
        <f t="shared" si="18"/>
        <v>0</v>
      </c>
      <c r="K127" s="97">
        <f t="shared" si="18"/>
        <v>0</v>
      </c>
      <c r="L127" s="97">
        <f t="shared" si="18"/>
        <v>0</v>
      </c>
      <c r="M127" s="97">
        <f t="shared" si="18"/>
        <v>0</v>
      </c>
      <c r="N127" s="97">
        <f t="shared" si="18"/>
        <v>1601.8</v>
      </c>
      <c r="O127" s="162">
        <f>I127+N127</f>
        <v>41673.8</v>
      </c>
    </row>
    <row r="128" spans="1:15" s="51" customFormat="1" ht="47.25">
      <c r="A128" s="29" t="s">
        <v>280</v>
      </c>
      <c r="B128" s="90" t="s">
        <v>180</v>
      </c>
      <c r="C128" s="90" t="s">
        <v>150</v>
      </c>
      <c r="D128" s="90" t="s">
        <v>149</v>
      </c>
      <c r="E128" s="90" t="s">
        <v>47</v>
      </c>
      <c r="F128" s="90" t="s">
        <v>261</v>
      </c>
      <c r="G128" s="90"/>
      <c r="H128" s="90"/>
      <c r="I128" s="97">
        <f>I129</f>
        <v>9136</v>
      </c>
      <c r="J128" s="37"/>
      <c r="K128" s="37"/>
      <c r="L128" s="37"/>
      <c r="M128" s="37"/>
      <c r="N128" s="158"/>
      <c r="O128" s="162">
        <f aca="true" t="shared" si="19" ref="O128:O151">I128+N128</f>
        <v>9136</v>
      </c>
    </row>
    <row r="129" spans="1:15" s="51" customFormat="1" ht="31.5">
      <c r="A129" s="29" t="s">
        <v>282</v>
      </c>
      <c r="B129" s="90" t="s">
        <v>180</v>
      </c>
      <c r="C129" s="90" t="s">
        <v>150</v>
      </c>
      <c r="D129" s="90" t="s">
        <v>149</v>
      </c>
      <c r="E129" s="90" t="s">
        <v>47</v>
      </c>
      <c r="F129" s="90" t="s">
        <v>281</v>
      </c>
      <c r="G129" s="90"/>
      <c r="H129" s="90"/>
      <c r="I129" s="97">
        <f>I130+I132+I134</f>
        <v>9136</v>
      </c>
      <c r="J129" s="37"/>
      <c r="K129" s="37"/>
      <c r="L129" s="37"/>
      <c r="M129" s="37"/>
      <c r="N129" s="158"/>
      <c r="O129" s="162">
        <f t="shared" si="19"/>
        <v>9136</v>
      </c>
    </row>
    <row r="130" spans="1:15" s="51" customFormat="1" ht="31.5">
      <c r="A130" s="29" t="s">
        <v>268</v>
      </c>
      <c r="B130" s="90" t="s">
        <v>180</v>
      </c>
      <c r="C130" s="90" t="s">
        <v>150</v>
      </c>
      <c r="D130" s="90" t="s">
        <v>149</v>
      </c>
      <c r="E130" s="90" t="s">
        <v>47</v>
      </c>
      <c r="F130" s="90" t="s">
        <v>283</v>
      </c>
      <c r="G130" s="90"/>
      <c r="H130" s="90"/>
      <c r="I130" s="97">
        <f>I131</f>
        <v>9120</v>
      </c>
      <c r="J130" s="37"/>
      <c r="K130" s="37"/>
      <c r="L130" s="37"/>
      <c r="M130" s="37"/>
      <c r="N130" s="158"/>
      <c r="O130" s="162">
        <f t="shared" si="19"/>
        <v>9120</v>
      </c>
    </row>
    <row r="131" spans="1:15" s="51" customFormat="1" ht="15.75">
      <c r="A131" s="69" t="s">
        <v>206</v>
      </c>
      <c r="B131" s="91" t="s">
        <v>180</v>
      </c>
      <c r="C131" s="91" t="s">
        <v>150</v>
      </c>
      <c r="D131" s="91" t="s">
        <v>149</v>
      </c>
      <c r="E131" s="91" t="s">
        <v>47</v>
      </c>
      <c r="F131" s="91" t="s">
        <v>283</v>
      </c>
      <c r="G131" s="91" t="s">
        <v>187</v>
      </c>
      <c r="H131" s="91"/>
      <c r="I131" s="98">
        <v>9120</v>
      </c>
      <c r="J131" s="37"/>
      <c r="K131" s="37"/>
      <c r="L131" s="37"/>
      <c r="M131" s="37"/>
      <c r="N131" s="158"/>
      <c r="O131" s="164">
        <f t="shared" si="19"/>
        <v>9120</v>
      </c>
    </row>
    <row r="132" spans="1:15" s="37" customFormat="1" ht="31.5">
      <c r="A132" s="29" t="s">
        <v>269</v>
      </c>
      <c r="B132" s="90" t="s">
        <v>180</v>
      </c>
      <c r="C132" s="90" t="s">
        <v>150</v>
      </c>
      <c r="D132" s="90" t="s">
        <v>149</v>
      </c>
      <c r="E132" s="90" t="s">
        <v>47</v>
      </c>
      <c r="F132" s="90" t="s">
        <v>284</v>
      </c>
      <c r="G132" s="90"/>
      <c r="H132" s="90"/>
      <c r="I132" s="96">
        <f>I133</f>
        <v>8</v>
      </c>
      <c r="N132" s="158"/>
      <c r="O132" s="162">
        <f t="shared" si="19"/>
        <v>8</v>
      </c>
    </row>
    <row r="133" spans="1:15" s="37" customFormat="1" ht="15.75">
      <c r="A133" s="27" t="s">
        <v>206</v>
      </c>
      <c r="B133" s="91" t="s">
        <v>180</v>
      </c>
      <c r="C133" s="91" t="s">
        <v>150</v>
      </c>
      <c r="D133" s="91" t="s">
        <v>149</v>
      </c>
      <c r="E133" s="91" t="s">
        <v>47</v>
      </c>
      <c r="F133" s="91" t="s">
        <v>284</v>
      </c>
      <c r="G133" s="91" t="s">
        <v>187</v>
      </c>
      <c r="H133" s="91"/>
      <c r="I133" s="98">
        <v>8</v>
      </c>
      <c r="N133" s="158"/>
      <c r="O133" s="164">
        <f t="shared" si="19"/>
        <v>8</v>
      </c>
    </row>
    <row r="134" spans="1:15" s="37" customFormat="1" ht="63">
      <c r="A134" s="29" t="s">
        <v>113</v>
      </c>
      <c r="B134" s="90" t="s">
        <v>180</v>
      </c>
      <c r="C134" s="90" t="s">
        <v>150</v>
      </c>
      <c r="D134" s="90" t="s">
        <v>149</v>
      </c>
      <c r="E134" s="90" t="s">
        <v>47</v>
      </c>
      <c r="F134" s="90" t="s">
        <v>285</v>
      </c>
      <c r="G134" s="90"/>
      <c r="H134" s="90"/>
      <c r="I134" s="96">
        <f>I135</f>
        <v>8</v>
      </c>
      <c r="N134" s="158"/>
      <c r="O134" s="162">
        <f t="shared" si="19"/>
        <v>8</v>
      </c>
    </row>
    <row r="135" spans="1:15" s="37" customFormat="1" ht="15.75">
      <c r="A135" s="27" t="s">
        <v>206</v>
      </c>
      <c r="B135" s="91" t="s">
        <v>180</v>
      </c>
      <c r="C135" s="91" t="s">
        <v>150</v>
      </c>
      <c r="D135" s="91" t="s">
        <v>149</v>
      </c>
      <c r="E135" s="91" t="s">
        <v>47</v>
      </c>
      <c r="F135" s="91" t="s">
        <v>285</v>
      </c>
      <c r="G135" s="91" t="s">
        <v>187</v>
      </c>
      <c r="H135" s="91"/>
      <c r="I135" s="98">
        <v>8</v>
      </c>
      <c r="N135" s="158"/>
      <c r="O135" s="162">
        <f t="shared" si="19"/>
        <v>8</v>
      </c>
    </row>
    <row r="136" spans="1:15" s="37" customFormat="1" ht="31.5">
      <c r="A136" s="29" t="s">
        <v>264</v>
      </c>
      <c r="B136" s="90" t="s">
        <v>180</v>
      </c>
      <c r="C136" s="90" t="s">
        <v>150</v>
      </c>
      <c r="D136" s="90" t="s">
        <v>149</v>
      </c>
      <c r="E136" s="90" t="s">
        <v>47</v>
      </c>
      <c r="F136" s="90" t="s">
        <v>265</v>
      </c>
      <c r="G136" s="90"/>
      <c r="H136" s="90"/>
      <c r="I136" s="96">
        <f>I137</f>
        <v>1216.4</v>
      </c>
      <c r="N136" s="158"/>
      <c r="O136" s="162">
        <f t="shared" si="19"/>
        <v>1216.4</v>
      </c>
    </row>
    <row r="137" spans="1:15" s="48" customFormat="1" ht="31.5">
      <c r="A137" s="45" t="s">
        <v>273</v>
      </c>
      <c r="B137" s="90" t="s">
        <v>180</v>
      </c>
      <c r="C137" s="90" t="s">
        <v>150</v>
      </c>
      <c r="D137" s="90" t="s">
        <v>149</v>
      </c>
      <c r="E137" s="90" t="s">
        <v>47</v>
      </c>
      <c r="F137" s="90" t="s">
        <v>272</v>
      </c>
      <c r="G137" s="90"/>
      <c r="H137" s="90"/>
      <c r="I137" s="96">
        <f>I138+I140</f>
        <v>1216.4</v>
      </c>
      <c r="J137" s="37"/>
      <c r="K137" s="37"/>
      <c r="L137" s="37"/>
      <c r="M137" s="37"/>
      <c r="N137" s="158"/>
      <c r="O137" s="162">
        <f t="shared" si="19"/>
        <v>1216.4</v>
      </c>
    </row>
    <row r="138" spans="1:15" s="48" customFormat="1" ht="47.25">
      <c r="A138" s="112" t="s">
        <v>304</v>
      </c>
      <c r="B138" s="90" t="s">
        <v>180</v>
      </c>
      <c r="C138" s="90" t="s">
        <v>150</v>
      </c>
      <c r="D138" s="90" t="s">
        <v>149</v>
      </c>
      <c r="E138" s="90" t="s">
        <v>47</v>
      </c>
      <c r="F138" s="90" t="s">
        <v>303</v>
      </c>
      <c r="G138" s="90"/>
      <c r="H138" s="90"/>
      <c r="I138" s="96">
        <f>I139</f>
        <v>20</v>
      </c>
      <c r="J138" s="37"/>
      <c r="K138" s="37"/>
      <c r="L138" s="37"/>
      <c r="M138" s="37"/>
      <c r="N138" s="158"/>
      <c r="O138" s="162">
        <f t="shared" si="19"/>
        <v>20</v>
      </c>
    </row>
    <row r="139" spans="1:15" s="48" customFormat="1" ht="15.75">
      <c r="A139" s="69" t="s">
        <v>206</v>
      </c>
      <c r="B139" s="91" t="s">
        <v>180</v>
      </c>
      <c r="C139" s="91" t="s">
        <v>150</v>
      </c>
      <c r="D139" s="91" t="s">
        <v>149</v>
      </c>
      <c r="E139" s="91" t="s">
        <v>47</v>
      </c>
      <c r="F139" s="91" t="s">
        <v>303</v>
      </c>
      <c r="G139" s="91" t="s">
        <v>187</v>
      </c>
      <c r="H139" s="91"/>
      <c r="I139" s="98">
        <v>20</v>
      </c>
      <c r="J139" s="37"/>
      <c r="K139" s="37"/>
      <c r="L139" s="37"/>
      <c r="M139" s="37"/>
      <c r="N139" s="158"/>
      <c r="O139" s="164">
        <f t="shared" si="19"/>
        <v>20</v>
      </c>
    </row>
    <row r="140" spans="1:15" s="48" customFormat="1" ht="31.5">
      <c r="A140" s="29" t="s">
        <v>275</v>
      </c>
      <c r="B140" s="90" t="s">
        <v>180</v>
      </c>
      <c r="C140" s="90" t="s">
        <v>150</v>
      </c>
      <c r="D140" s="90" t="s">
        <v>149</v>
      </c>
      <c r="E140" s="90" t="s">
        <v>47</v>
      </c>
      <c r="F140" s="90" t="s">
        <v>274</v>
      </c>
      <c r="G140" s="90"/>
      <c r="H140" s="90"/>
      <c r="I140" s="96">
        <f>I141</f>
        <v>1196.4</v>
      </c>
      <c r="J140" s="37"/>
      <c r="K140" s="37"/>
      <c r="L140" s="37"/>
      <c r="M140" s="37"/>
      <c r="N140" s="158"/>
      <c r="O140" s="162">
        <f t="shared" si="19"/>
        <v>1196.4</v>
      </c>
    </row>
    <row r="141" spans="1:15" s="48" customFormat="1" ht="15.75">
      <c r="A141" s="27" t="s">
        <v>206</v>
      </c>
      <c r="B141" s="91" t="s">
        <v>180</v>
      </c>
      <c r="C141" s="91" t="s">
        <v>150</v>
      </c>
      <c r="D141" s="91" t="s">
        <v>149</v>
      </c>
      <c r="E141" s="91" t="s">
        <v>47</v>
      </c>
      <c r="F141" s="91" t="s">
        <v>274</v>
      </c>
      <c r="G141" s="91" t="s">
        <v>187</v>
      </c>
      <c r="H141" s="91"/>
      <c r="I141" s="98">
        <v>1196.4</v>
      </c>
      <c r="J141" s="37"/>
      <c r="K141" s="37"/>
      <c r="L141" s="37"/>
      <c r="M141" s="37"/>
      <c r="N141" s="158"/>
      <c r="O141" s="164">
        <f t="shared" si="19"/>
        <v>1196.4</v>
      </c>
    </row>
    <row r="142" spans="1:15" s="48" customFormat="1" ht="47.25">
      <c r="A142" s="29" t="s">
        <v>277</v>
      </c>
      <c r="B142" s="90" t="s">
        <v>180</v>
      </c>
      <c r="C142" s="90" t="s">
        <v>150</v>
      </c>
      <c r="D142" s="90" t="s">
        <v>149</v>
      </c>
      <c r="E142" s="90" t="s">
        <v>47</v>
      </c>
      <c r="F142" s="90" t="s">
        <v>276</v>
      </c>
      <c r="G142" s="90"/>
      <c r="H142" s="90"/>
      <c r="I142" s="97">
        <f aca="true" t="shared" si="20" ref="I142:N142">I143</f>
        <v>29691.6</v>
      </c>
      <c r="J142" s="97">
        <f t="shared" si="20"/>
        <v>0</v>
      </c>
      <c r="K142" s="97">
        <f t="shared" si="20"/>
        <v>0</v>
      </c>
      <c r="L142" s="97">
        <f t="shared" si="20"/>
        <v>0</v>
      </c>
      <c r="M142" s="97">
        <f t="shared" si="20"/>
        <v>0</v>
      </c>
      <c r="N142" s="97">
        <f t="shared" si="20"/>
        <v>1601.8</v>
      </c>
      <c r="O142" s="162">
        <f t="shared" si="19"/>
        <v>31293.399999999998</v>
      </c>
    </row>
    <row r="143" spans="1:15" s="48" customFormat="1" ht="15.75">
      <c r="A143" s="29" t="s">
        <v>279</v>
      </c>
      <c r="B143" s="90" t="s">
        <v>180</v>
      </c>
      <c r="C143" s="90" t="s">
        <v>150</v>
      </c>
      <c r="D143" s="90" t="s">
        <v>149</v>
      </c>
      <c r="E143" s="90" t="s">
        <v>47</v>
      </c>
      <c r="F143" s="90" t="s">
        <v>278</v>
      </c>
      <c r="G143" s="90"/>
      <c r="H143" s="90"/>
      <c r="I143" s="97">
        <f aca="true" t="shared" si="21" ref="I143:N143">I144+I146</f>
        <v>29691.6</v>
      </c>
      <c r="J143" s="97">
        <f t="shared" si="21"/>
        <v>0</v>
      </c>
      <c r="K143" s="97">
        <f t="shared" si="21"/>
        <v>0</v>
      </c>
      <c r="L143" s="97">
        <f t="shared" si="21"/>
        <v>0</v>
      </c>
      <c r="M143" s="97">
        <f t="shared" si="21"/>
        <v>0</v>
      </c>
      <c r="N143" s="97">
        <f t="shared" si="21"/>
        <v>1601.8</v>
      </c>
      <c r="O143" s="162">
        <f t="shared" si="19"/>
        <v>31293.399999999998</v>
      </c>
    </row>
    <row r="144" spans="1:15" s="37" customFormat="1" ht="63">
      <c r="A144" s="29" t="s">
        <v>215</v>
      </c>
      <c r="B144" s="90" t="s">
        <v>180</v>
      </c>
      <c r="C144" s="90" t="s">
        <v>150</v>
      </c>
      <c r="D144" s="90" t="s">
        <v>149</v>
      </c>
      <c r="E144" s="90" t="s">
        <v>47</v>
      </c>
      <c r="F144" s="90" t="s">
        <v>219</v>
      </c>
      <c r="G144" s="90"/>
      <c r="H144" s="90"/>
      <c r="I144" s="97">
        <f>I145</f>
        <v>29433</v>
      </c>
      <c r="N144" s="158"/>
      <c r="O144" s="162">
        <f t="shared" si="19"/>
        <v>29433</v>
      </c>
    </row>
    <row r="145" spans="1:15" s="52" customFormat="1" ht="15.75">
      <c r="A145" s="69" t="s">
        <v>206</v>
      </c>
      <c r="B145" s="91" t="s">
        <v>180</v>
      </c>
      <c r="C145" s="91" t="s">
        <v>150</v>
      </c>
      <c r="D145" s="91" t="s">
        <v>149</v>
      </c>
      <c r="E145" s="91" t="s">
        <v>47</v>
      </c>
      <c r="F145" s="91" t="s">
        <v>219</v>
      </c>
      <c r="G145" s="91" t="s">
        <v>187</v>
      </c>
      <c r="H145" s="91"/>
      <c r="I145" s="98">
        <v>29433</v>
      </c>
      <c r="J145" s="37"/>
      <c r="K145" s="37"/>
      <c r="L145" s="37"/>
      <c r="M145" s="37"/>
      <c r="N145" s="158"/>
      <c r="O145" s="164">
        <f t="shared" si="19"/>
        <v>29433</v>
      </c>
    </row>
    <row r="146" spans="1:15" s="52" customFormat="1" ht="31.5">
      <c r="A146" s="29" t="s">
        <v>221</v>
      </c>
      <c r="B146" s="90" t="s">
        <v>180</v>
      </c>
      <c r="C146" s="90" t="s">
        <v>150</v>
      </c>
      <c r="D146" s="90" t="s">
        <v>149</v>
      </c>
      <c r="E146" s="90" t="s">
        <v>47</v>
      </c>
      <c r="F146" s="90" t="s">
        <v>220</v>
      </c>
      <c r="G146" s="90"/>
      <c r="H146" s="90"/>
      <c r="I146" s="97">
        <f>I147</f>
        <v>258.6</v>
      </c>
      <c r="J146" s="37"/>
      <c r="K146" s="37"/>
      <c r="L146" s="37"/>
      <c r="M146" s="37"/>
      <c r="N146" s="158">
        <f>N147</f>
        <v>1601.8</v>
      </c>
      <c r="O146" s="162">
        <f t="shared" si="19"/>
        <v>1860.4</v>
      </c>
    </row>
    <row r="147" spans="1:15" s="52" customFormat="1" ht="15.75">
      <c r="A147" s="69" t="s">
        <v>206</v>
      </c>
      <c r="B147" s="91" t="s">
        <v>180</v>
      </c>
      <c r="C147" s="91" t="s">
        <v>150</v>
      </c>
      <c r="D147" s="91" t="s">
        <v>149</v>
      </c>
      <c r="E147" s="91" t="s">
        <v>47</v>
      </c>
      <c r="F147" s="91" t="s">
        <v>220</v>
      </c>
      <c r="G147" s="91" t="s">
        <v>187</v>
      </c>
      <c r="H147" s="91"/>
      <c r="I147" s="98">
        <v>258.6</v>
      </c>
      <c r="J147" s="51"/>
      <c r="K147" s="51"/>
      <c r="L147" s="51"/>
      <c r="M147" s="51"/>
      <c r="N147" s="160">
        <v>1601.8</v>
      </c>
      <c r="O147" s="164">
        <f t="shared" si="19"/>
        <v>1860.4</v>
      </c>
    </row>
    <row r="148" spans="1:15" s="53" customFormat="1" ht="15.75">
      <c r="A148" s="45" t="s">
        <v>287</v>
      </c>
      <c r="B148" s="90" t="s">
        <v>180</v>
      </c>
      <c r="C148" s="90" t="s">
        <v>150</v>
      </c>
      <c r="D148" s="91" t="s">
        <v>149</v>
      </c>
      <c r="E148" s="90" t="s">
        <v>47</v>
      </c>
      <c r="F148" s="90" t="s">
        <v>286</v>
      </c>
      <c r="G148" s="90"/>
      <c r="H148" s="90"/>
      <c r="I148" s="96">
        <f>I149</f>
        <v>28</v>
      </c>
      <c r="J148" s="51"/>
      <c r="K148" s="51"/>
      <c r="L148" s="51"/>
      <c r="M148" s="51"/>
      <c r="N148" s="159"/>
      <c r="O148" s="162">
        <f t="shared" si="19"/>
        <v>28</v>
      </c>
    </row>
    <row r="149" spans="1:15" s="49" customFormat="1" ht="15.75">
      <c r="A149" s="45" t="s">
        <v>289</v>
      </c>
      <c r="B149" s="90" t="s">
        <v>180</v>
      </c>
      <c r="C149" s="90" t="s">
        <v>150</v>
      </c>
      <c r="D149" s="91" t="s">
        <v>149</v>
      </c>
      <c r="E149" s="90" t="s">
        <v>47</v>
      </c>
      <c r="F149" s="90" t="s">
        <v>288</v>
      </c>
      <c r="G149" s="90"/>
      <c r="H149" s="90"/>
      <c r="I149" s="96">
        <f>I150</f>
        <v>28</v>
      </c>
      <c r="J149" s="51"/>
      <c r="K149" s="51"/>
      <c r="L149" s="51"/>
      <c r="M149" s="51"/>
      <c r="N149" s="159"/>
      <c r="O149" s="162">
        <f t="shared" si="19"/>
        <v>28</v>
      </c>
    </row>
    <row r="150" spans="1:15" s="49" customFormat="1" ht="31.5">
      <c r="A150" s="45" t="s">
        <v>291</v>
      </c>
      <c r="B150" s="90" t="s">
        <v>180</v>
      </c>
      <c r="C150" s="90" t="s">
        <v>150</v>
      </c>
      <c r="D150" s="91" t="s">
        <v>149</v>
      </c>
      <c r="E150" s="90" t="s">
        <v>47</v>
      </c>
      <c r="F150" s="90" t="s">
        <v>290</v>
      </c>
      <c r="G150" s="90"/>
      <c r="H150" s="90"/>
      <c r="I150" s="96">
        <f>I151</f>
        <v>28</v>
      </c>
      <c r="J150" s="51"/>
      <c r="K150" s="51"/>
      <c r="L150" s="51"/>
      <c r="M150" s="51"/>
      <c r="N150" s="159"/>
      <c r="O150" s="162">
        <f t="shared" si="19"/>
        <v>28</v>
      </c>
    </row>
    <row r="151" spans="1:15" s="49" customFormat="1" ht="15.75">
      <c r="A151" s="69" t="s">
        <v>206</v>
      </c>
      <c r="B151" s="91" t="s">
        <v>180</v>
      </c>
      <c r="C151" s="91" t="s">
        <v>150</v>
      </c>
      <c r="D151" s="91" t="s">
        <v>149</v>
      </c>
      <c r="E151" s="91" t="s">
        <v>47</v>
      </c>
      <c r="F151" s="91" t="s">
        <v>290</v>
      </c>
      <c r="G151" s="91" t="s">
        <v>187</v>
      </c>
      <c r="H151" s="91"/>
      <c r="I151" s="98">
        <v>28</v>
      </c>
      <c r="J151" s="51"/>
      <c r="K151" s="51"/>
      <c r="L151" s="51"/>
      <c r="M151" s="51"/>
      <c r="N151" s="159"/>
      <c r="O151" s="164">
        <f t="shared" si="19"/>
        <v>28</v>
      </c>
    </row>
    <row r="152" spans="1:15" s="49" customFormat="1" ht="126">
      <c r="A152" s="29" t="s">
        <v>4</v>
      </c>
      <c r="B152" s="90" t="s">
        <v>180</v>
      </c>
      <c r="C152" s="90" t="s">
        <v>150</v>
      </c>
      <c r="D152" s="90" t="s">
        <v>149</v>
      </c>
      <c r="E152" s="90" t="s">
        <v>51</v>
      </c>
      <c r="F152" s="90"/>
      <c r="G152" s="90"/>
      <c r="H152" s="90"/>
      <c r="I152" s="97">
        <f aca="true" t="shared" si="22" ref="I152:N152">I153</f>
        <v>91084.5</v>
      </c>
      <c r="J152" s="97">
        <f t="shared" si="22"/>
        <v>0</v>
      </c>
      <c r="K152" s="97">
        <f t="shared" si="22"/>
        <v>0</v>
      </c>
      <c r="L152" s="97">
        <f t="shared" si="22"/>
        <v>0</v>
      </c>
      <c r="M152" s="97">
        <f t="shared" si="22"/>
        <v>0</v>
      </c>
      <c r="N152" s="97">
        <f t="shared" si="22"/>
        <v>-91084.5</v>
      </c>
      <c r="O152" s="162">
        <f>I152+N152</f>
        <v>0</v>
      </c>
    </row>
    <row r="153" spans="1:15" s="49" customFormat="1" ht="47.25">
      <c r="A153" s="29" t="s">
        <v>277</v>
      </c>
      <c r="B153" s="90" t="s">
        <v>180</v>
      </c>
      <c r="C153" s="90" t="s">
        <v>150</v>
      </c>
      <c r="D153" s="90" t="s">
        <v>149</v>
      </c>
      <c r="E153" s="90" t="s">
        <v>51</v>
      </c>
      <c r="F153" s="90" t="s">
        <v>276</v>
      </c>
      <c r="G153" s="90"/>
      <c r="H153" s="90"/>
      <c r="I153" s="97">
        <f>I154</f>
        <v>91084.5</v>
      </c>
      <c r="J153" s="37"/>
      <c r="K153" s="37"/>
      <c r="L153" s="37"/>
      <c r="M153" s="37"/>
      <c r="N153" s="158">
        <f>N154</f>
        <v>-91084.5</v>
      </c>
      <c r="O153" s="162">
        <f aca="true" t="shared" si="23" ref="O153:O167">I153+N153</f>
        <v>0</v>
      </c>
    </row>
    <row r="154" spans="1:15" s="49" customFormat="1" ht="15.75">
      <c r="A154" s="29" t="s">
        <v>279</v>
      </c>
      <c r="B154" s="90" t="s">
        <v>180</v>
      </c>
      <c r="C154" s="90" t="s">
        <v>150</v>
      </c>
      <c r="D154" s="90" t="s">
        <v>149</v>
      </c>
      <c r="E154" s="90" t="s">
        <v>51</v>
      </c>
      <c r="F154" s="90" t="s">
        <v>278</v>
      </c>
      <c r="G154" s="90"/>
      <c r="H154" s="90"/>
      <c r="I154" s="97">
        <f aca="true" t="shared" si="24" ref="I154:N154">I155+I157</f>
        <v>91084.5</v>
      </c>
      <c r="J154" s="97">
        <f t="shared" si="24"/>
        <v>0</v>
      </c>
      <c r="K154" s="97">
        <f t="shared" si="24"/>
        <v>0</v>
      </c>
      <c r="L154" s="97">
        <f t="shared" si="24"/>
        <v>0</v>
      </c>
      <c r="M154" s="97">
        <f t="shared" si="24"/>
        <v>0</v>
      </c>
      <c r="N154" s="97">
        <f t="shared" si="24"/>
        <v>-91084.5</v>
      </c>
      <c r="O154" s="162">
        <f t="shared" si="23"/>
        <v>0</v>
      </c>
    </row>
    <row r="155" spans="1:15" s="48" customFormat="1" ht="63">
      <c r="A155" s="29" t="s">
        <v>215</v>
      </c>
      <c r="B155" s="90" t="s">
        <v>180</v>
      </c>
      <c r="C155" s="90" t="s">
        <v>150</v>
      </c>
      <c r="D155" s="90" t="s">
        <v>149</v>
      </c>
      <c r="E155" s="90" t="s">
        <v>51</v>
      </c>
      <c r="F155" s="90" t="s">
        <v>219</v>
      </c>
      <c r="G155" s="90"/>
      <c r="H155" s="90"/>
      <c r="I155" s="97">
        <f>I156</f>
        <v>90039.5</v>
      </c>
      <c r="J155" s="37"/>
      <c r="K155" s="37"/>
      <c r="L155" s="37"/>
      <c r="M155" s="37"/>
      <c r="N155" s="158">
        <f>N156</f>
        <v>-90039.5</v>
      </c>
      <c r="O155" s="162">
        <f t="shared" si="23"/>
        <v>0</v>
      </c>
    </row>
    <row r="156" spans="1:15" s="48" customFormat="1" ht="15.75">
      <c r="A156" s="69" t="s">
        <v>207</v>
      </c>
      <c r="B156" s="91" t="s">
        <v>180</v>
      </c>
      <c r="C156" s="91" t="s">
        <v>150</v>
      </c>
      <c r="D156" s="91" t="s">
        <v>149</v>
      </c>
      <c r="E156" s="91" t="s">
        <v>51</v>
      </c>
      <c r="F156" s="91" t="s">
        <v>219</v>
      </c>
      <c r="G156" s="91" t="s">
        <v>188</v>
      </c>
      <c r="H156" s="91"/>
      <c r="I156" s="98">
        <v>90039.5</v>
      </c>
      <c r="J156" s="37"/>
      <c r="K156" s="37"/>
      <c r="L156" s="37"/>
      <c r="M156" s="37"/>
      <c r="N156" s="160">
        <v>-90039.5</v>
      </c>
      <c r="O156" s="164">
        <f t="shared" si="23"/>
        <v>0</v>
      </c>
    </row>
    <row r="157" spans="1:15" s="48" customFormat="1" ht="31.5">
      <c r="A157" s="29" t="s">
        <v>221</v>
      </c>
      <c r="B157" s="90" t="s">
        <v>180</v>
      </c>
      <c r="C157" s="90" t="s">
        <v>150</v>
      </c>
      <c r="D157" s="90" t="s">
        <v>149</v>
      </c>
      <c r="E157" s="90" t="s">
        <v>51</v>
      </c>
      <c r="F157" s="90" t="s">
        <v>220</v>
      </c>
      <c r="G157" s="90"/>
      <c r="H157" s="90"/>
      <c r="I157" s="97">
        <f>I158</f>
        <v>1045</v>
      </c>
      <c r="J157" s="37"/>
      <c r="K157" s="37"/>
      <c r="L157" s="37"/>
      <c r="M157" s="37"/>
      <c r="N157" s="162">
        <f>N158</f>
        <v>-1045</v>
      </c>
      <c r="O157" s="162">
        <f t="shared" si="23"/>
        <v>0</v>
      </c>
    </row>
    <row r="158" spans="1:15" s="48" customFormat="1" ht="15.75">
      <c r="A158" s="69" t="s">
        <v>207</v>
      </c>
      <c r="B158" s="91" t="s">
        <v>180</v>
      </c>
      <c r="C158" s="91" t="s">
        <v>150</v>
      </c>
      <c r="D158" s="91" t="s">
        <v>149</v>
      </c>
      <c r="E158" s="91" t="s">
        <v>51</v>
      </c>
      <c r="F158" s="91" t="s">
        <v>220</v>
      </c>
      <c r="G158" s="91" t="s">
        <v>188</v>
      </c>
      <c r="H158" s="91"/>
      <c r="I158" s="98">
        <v>1045</v>
      </c>
      <c r="N158" s="164">
        <v>-1045</v>
      </c>
      <c r="O158" s="164">
        <f t="shared" si="23"/>
        <v>0</v>
      </c>
    </row>
    <row r="159" spans="1:15" s="48" customFormat="1" ht="110.25">
      <c r="A159" s="68" t="s">
        <v>5</v>
      </c>
      <c r="B159" s="90" t="s">
        <v>180</v>
      </c>
      <c r="C159" s="90" t="s">
        <v>150</v>
      </c>
      <c r="D159" s="90" t="s">
        <v>149</v>
      </c>
      <c r="E159" s="90" t="s">
        <v>116</v>
      </c>
      <c r="F159" s="90"/>
      <c r="G159" s="90"/>
      <c r="H159" s="90"/>
      <c r="I159" s="96">
        <f>I164+I160</f>
        <v>6295.8</v>
      </c>
      <c r="N159" s="159"/>
      <c r="O159" s="162">
        <f t="shared" si="23"/>
        <v>6295.8</v>
      </c>
    </row>
    <row r="160" spans="1:15" s="48" customFormat="1" ht="47.25">
      <c r="A160" s="29" t="s">
        <v>280</v>
      </c>
      <c r="B160" s="90" t="s">
        <v>180</v>
      </c>
      <c r="C160" s="90" t="s">
        <v>150</v>
      </c>
      <c r="D160" s="90" t="s">
        <v>149</v>
      </c>
      <c r="E160" s="90" t="s">
        <v>116</v>
      </c>
      <c r="F160" s="90" t="s">
        <v>261</v>
      </c>
      <c r="G160" s="90"/>
      <c r="H160" s="90"/>
      <c r="I160" s="96">
        <f>I161</f>
        <v>312.5</v>
      </c>
      <c r="N160" s="159"/>
      <c r="O160" s="162">
        <f t="shared" si="23"/>
        <v>312.5</v>
      </c>
    </row>
    <row r="161" spans="1:15" s="48" customFormat="1" ht="31.5">
      <c r="A161" s="29" t="s">
        <v>282</v>
      </c>
      <c r="B161" s="90" t="s">
        <v>180</v>
      </c>
      <c r="C161" s="90" t="s">
        <v>150</v>
      </c>
      <c r="D161" s="90" t="s">
        <v>149</v>
      </c>
      <c r="E161" s="90" t="s">
        <v>116</v>
      </c>
      <c r="F161" s="90" t="s">
        <v>281</v>
      </c>
      <c r="G161" s="90"/>
      <c r="H161" s="90"/>
      <c r="I161" s="96">
        <f>I162</f>
        <v>312.5</v>
      </c>
      <c r="N161" s="159"/>
      <c r="O161" s="162">
        <f t="shared" si="23"/>
        <v>312.5</v>
      </c>
    </row>
    <row r="162" spans="1:15" s="48" customFormat="1" ht="31.5">
      <c r="A162" s="29" t="s">
        <v>268</v>
      </c>
      <c r="B162" s="90" t="s">
        <v>180</v>
      </c>
      <c r="C162" s="90" t="s">
        <v>150</v>
      </c>
      <c r="D162" s="90" t="s">
        <v>149</v>
      </c>
      <c r="E162" s="90" t="s">
        <v>116</v>
      </c>
      <c r="F162" s="90" t="s">
        <v>283</v>
      </c>
      <c r="G162" s="90"/>
      <c r="H162" s="90"/>
      <c r="I162" s="96">
        <f>I163</f>
        <v>312.5</v>
      </c>
      <c r="N162" s="159"/>
      <c r="O162" s="162">
        <f t="shared" si="23"/>
        <v>312.5</v>
      </c>
    </row>
    <row r="163" spans="1:15" s="37" customFormat="1" ht="15.75">
      <c r="A163" s="69" t="s">
        <v>207</v>
      </c>
      <c r="B163" s="91" t="s">
        <v>180</v>
      </c>
      <c r="C163" s="91" t="s">
        <v>150</v>
      </c>
      <c r="D163" s="91" t="s">
        <v>149</v>
      </c>
      <c r="E163" s="91" t="s">
        <v>116</v>
      </c>
      <c r="F163" s="91" t="s">
        <v>283</v>
      </c>
      <c r="G163" s="91" t="s">
        <v>188</v>
      </c>
      <c r="H163" s="91"/>
      <c r="I163" s="98">
        <v>312.5</v>
      </c>
      <c r="J163" s="48"/>
      <c r="K163" s="48"/>
      <c r="L163" s="48"/>
      <c r="M163" s="48"/>
      <c r="N163" s="159"/>
      <c r="O163" s="164">
        <f t="shared" si="23"/>
        <v>312.5</v>
      </c>
    </row>
    <row r="164" spans="1:15" s="37" customFormat="1" ht="47.25">
      <c r="A164" s="29" t="s">
        <v>277</v>
      </c>
      <c r="B164" s="90" t="s">
        <v>180</v>
      </c>
      <c r="C164" s="90" t="s">
        <v>150</v>
      </c>
      <c r="D164" s="90" t="s">
        <v>149</v>
      </c>
      <c r="E164" s="90" t="s">
        <v>116</v>
      </c>
      <c r="F164" s="90" t="s">
        <v>276</v>
      </c>
      <c r="G164" s="90"/>
      <c r="H164" s="90"/>
      <c r="I164" s="96">
        <f>I165</f>
        <v>5983.3</v>
      </c>
      <c r="J164" s="48"/>
      <c r="K164" s="48"/>
      <c r="L164" s="48"/>
      <c r="M164" s="48"/>
      <c r="N164" s="159"/>
      <c r="O164" s="162">
        <f t="shared" si="23"/>
        <v>5983.3</v>
      </c>
    </row>
    <row r="165" spans="1:15" s="37" customFormat="1" ht="15.75">
      <c r="A165" s="29" t="s">
        <v>279</v>
      </c>
      <c r="B165" s="90" t="s">
        <v>180</v>
      </c>
      <c r="C165" s="90" t="s">
        <v>150</v>
      </c>
      <c r="D165" s="90" t="s">
        <v>149</v>
      </c>
      <c r="E165" s="90" t="s">
        <v>116</v>
      </c>
      <c r="F165" s="90" t="s">
        <v>278</v>
      </c>
      <c r="G165" s="90"/>
      <c r="H165" s="90"/>
      <c r="I165" s="96">
        <f>I166</f>
        <v>5983.3</v>
      </c>
      <c r="N165" s="158"/>
      <c r="O165" s="162">
        <f t="shared" si="23"/>
        <v>5983.3</v>
      </c>
    </row>
    <row r="166" spans="1:15" s="37" customFormat="1" ht="63">
      <c r="A166" s="29" t="s">
        <v>215</v>
      </c>
      <c r="B166" s="90" t="s">
        <v>180</v>
      </c>
      <c r="C166" s="90" t="s">
        <v>150</v>
      </c>
      <c r="D166" s="90" t="s">
        <v>149</v>
      </c>
      <c r="E166" s="90" t="s">
        <v>116</v>
      </c>
      <c r="F166" s="90" t="s">
        <v>219</v>
      </c>
      <c r="G166" s="90"/>
      <c r="H166" s="90"/>
      <c r="I166" s="96">
        <f>I167</f>
        <v>5983.3</v>
      </c>
      <c r="J166" s="52"/>
      <c r="K166" s="52"/>
      <c r="L166" s="52"/>
      <c r="M166" s="52"/>
      <c r="N166" s="158"/>
      <c r="O166" s="162">
        <f t="shared" si="23"/>
        <v>5983.3</v>
      </c>
    </row>
    <row r="167" spans="1:15" s="37" customFormat="1" ht="15.75">
      <c r="A167" s="69" t="s">
        <v>207</v>
      </c>
      <c r="B167" s="91" t="s">
        <v>180</v>
      </c>
      <c r="C167" s="91" t="s">
        <v>150</v>
      </c>
      <c r="D167" s="91" t="s">
        <v>149</v>
      </c>
      <c r="E167" s="91" t="s">
        <v>116</v>
      </c>
      <c r="F167" s="91" t="s">
        <v>219</v>
      </c>
      <c r="G167" s="91" t="s">
        <v>188</v>
      </c>
      <c r="H167" s="91"/>
      <c r="I167" s="98">
        <v>5983.3</v>
      </c>
      <c r="J167" s="52"/>
      <c r="K167" s="52"/>
      <c r="L167" s="52"/>
      <c r="M167" s="52"/>
      <c r="N167" s="158"/>
      <c r="O167" s="164">
        <f t="shared" si="23"/>
        <v>5983.3</v>
      </c>
    </row>
    <row r="168" spans="1:15" s="37" customFormat="1" ht="126">
      <c r="A168" s="29" t="s">
        <v>4</v>
      </c>
      <c r="B168" s="90" t="s">
        <v>180</v>
      </c>
      <c r="C168" s="90" t="s">
        <v>150</v>
      </c>
      <c r="D168" s="90" t="s">
        <v>149</v>
      </c>
      <c r="E168" s="90" t="s">
        <v>360</v>
      </c>
      <c r="F168" s="90"/>
      <c r="G168" s="90"/>
      <c r="H168" s="90"/>
      <c r="I168" s="97">
        <f>I169</f>
        <v>0</v>
      </c>
      <c r="J168" s="51"/>
      <c r="K168" s="51"/>
      <c r="L168" s="51"/>
      <c r="M168" s="51"/>
      <c r="N168" s="162">
        <f>N169</f>
        <v>91084.5</v>
      </c>
      <c r="O168" s="162">
        <f>I168+N168</f>
        <v>91084.5</v>
      </c>
    </row>
    <row r="169" spans="1:15" s="37" customFormat="1" ht="47.25">
      <c r="A169" s="29" t="s">
        <v>277</v>
      </c>
      <c r="B169" s="90" t="s">
        <v>180</v>
      </c>
      <c r="C169" s="90" t="s">
        <v>150</v>
      </c>
      <c r="D169" s="90" t="s">
        <v>149</v>
      </c>
      <c r="E169" s="90" t="s">
        <v>360</v>
      </c>
      <c r="F169" s="90" t="s">
        <v>276</v>
      </c>
      <c r="G169" s="90"/>
      <c r="H169" s="90"/>
      <c r="I169" s="97">
        <f>I170</f>
        <v>0</v>
      </c>
      <c r="N169" s="158">
        <f>N170</f>
        <v>91084.5</v>
      </c>
      <c r="O169" s="162">
        <f aca="true" t="shared" si="25" ref="O169:O192">I169+N169</f>
        <v>91084.5</v>
      </c>
    </row>
    <row r="170" spans="1:15" s="37" customFormat="1" ht="15.75">
      <c r="A170" s="29" t="s">
        <v>279</v>
      </c>
      <c r="B170" s="90" t="s">
        <v>180</v>
      </c>
      <c r="C170" s="90" t="s">
        <v>150</v>
      </c>
      <c r="D170" s="90" t="s">
        <v>149</v>
      </c>
      <c r="E170" s="90" t="s">
        <v>360</v>
      </c>
      <c r="F170" s="90" t="s">
        <v>278</v>
      </c>
      <c r="G170" s="90"/>
      <c r="H170" s="90"/>
      <c r="I170" s="97"/>
      <c r="N170" s="162">
        <f>N171+N173</f>
        <v>91084.5</v>
      </c>
      <c r="O170" s="162">
        <f t="shared" si="25"/>
        <v>91084.5</v>
      </c>
    </row>
    <row r="171" spans="1:15" s="37" customFormat="1" ht="63">
      <c r="A171" s="29" t="s">
        <v>215</v>
      </c>
      <c r="B171" s="90" t="s">
        <v>180</v>
      </c>
      <c r="C171" s="90" t="s">
        <v>150</v>
      </c>
      <c r="D171" s="90" t="s">
        <v>149</v>
      </c>
      <c r="E171" s="90" t="s">
        <v>360</v>
      </c>
      <c r="F171" s="90" t="s">
        <v>219</v>
      </c>
      <c r="G171" s="90"/>
      <c r="H171" s="90"/>
      <c r="I171" s="97">
        <f>I172</f>
        <v>0</v>
      </c>
      <c r="N171" s="158">
        <f>N172</f>
        <v>89424.2</v>
      </c>
      <c r="O171" s="162">
        <f t="shared" si="25"/>
        <v>89424.2</v>
      </c>
    </row>
    <row r="172" spans="1:15" s="37" customFormat="1" ht="15.75">
      <c r="A172" s="69" t="s">
        <v>207</v>
      </c>
      <c r="B172" s="91" t="s">
        <v>180</v>
      </c>
      <c r="C172" s="91" t="s">
        <v>150</v>
      </c>
      <c r="D172" s="91" t="s">
        <v>149</v>
      </c>
      <c r="E172" s="91" t="s">
        <v>360</v>
      </c>
      <c r="F172" s="91" t="s">
        <v>219</v>
      </c>
      <c r="G172" s="91" t="s">
        <v>188</v>
      </c>
      <c r="H172" s="91"/>
      <c r="I172" s="98"/>
      <c r="N172" s="160">
        <v>89424.2</v>
      </c>
      <c r="O172" s="164">
        <f t="shared" si="25"/>
        <v>89424.2</v>
      </c>
    </row>
    <row r="173" spans="1:15" s="37" customFormat="1" ht="31.5">
      <c r="A173" s="29" t="s">
        <v>221</v>
      </c>
      <c r="B173" s="90" t="s">
        <v>180</v>
      </c>
      <c r="C173" s="90" t="s">
        <v>150</v>
      </c>
      <c r="D173" s="90" t="s">
        <v>149</v>
      </c>
      <c r="E173" s="90" t="s">
        <v>360</v>
      </c>
      <c r="F173" s="90" t="s">
        <v>220</v>
      </c>
      <c r="G173" s="90"/>
      <c r="H173" s="90"/>
      <c r="I173" s="97">
        <f>I174</f>
        <v>0</v>
      </c>
      <c r="N173" s="162">
        <f>N174</f>
        <v>1660.3</v>
      </c>
      <c r="O173" s="162">
        <f t="shared" si="25"/>
        <v>1660.3</v>
      </c>
    </row>
    <row r="174" spans="1:15" s="48" customFormat="1" ht="15.75">
      <c r="A174" s="69" t="s">
        <v>207</v>
      </c>
      <c r="B174" s="91" t="s">
        <v>180</v>
      </c>
      <c r="C174" s="91" t="s">
        <v>150</v>
      </c>
      <c r="D174" s="91" t="s">
        <v>149</v>
      </c>
      <c r="E174" s="91" t="s">
        <v>360</v>
      </c>
      <c r="F174" s="91" t="s">
        <v>220</v>
      </c>
      <c r="G174" s="91" t="s">
        <v>188</v>
      </c>
      <c r="H174" s="91"/>
      <c r="I174" s="98"/>
      <c r="N174" s="164">
        <v>1660.3</v>
      </c>
      <c r="O174" s="164">
        <f t="shared" si="25"/>
        <v>1660.3</v>
      </c>
    </row>
    <row r="175" spans="1:15" s="48" customFormat="1" ht="47.25">
      <c r="A175" s="45" t="s">
        <v>6</v>
      </c>
      <c r="B175" s="90" t="s">
        <v>180</v>
      </c>
      <c r="C175" s="90" t="s">
        <v>150</v>
      </c>
      <c r="D175" s="90" t="s">
        <v>149</v>
      </c>
      <c r="E175" s="90" t="s">
        <v>344</v>
      </c>
      <c r="F175" s="90"/>
      <c r="G175" s="90"/>
      <c r="H175" s="90"/>
      <c r="I175" s="96">
        <f>I176+I181</f>
        <v>2551</v>
      </c>
      <c r="J175" s="52"/>
      <c r="K175" s="52"/>
      <c r="L175" s="52"/>
      <c r="M175" s="52"/>
      <c r="N175" s="158"/>
      <c r="O175" s="162">
        <f t="shared" si="25"/>
        <v>2551</v>
      </c>
    </row>
    <row r="176" spans="1:15" s="52" customFormat="1" ht="126">
      <c r="A176" s="112" t="s">
        <v>7</v>
      </c>
      <c r="B176" s="90" t="s">
        <v>180</v>
      </c>
      <c r="C176" s="90" t="s">
        <v>150</v>
      </c>
      <c r="D176" s="90" t="s">
        <v>149</v>
      </c>
      <c r="E176" s="90" t="s">
        <v>337</v>
      </c>
      <c r="F176" s="90"/>
      <c r="G176" s="90"/>
      <c r="H176" s="92"/>
      <c r="I176" s="96">
        <f>I177</f>
        <v>151</v>
      </c>
      <c r="J176" s="53"/>
      <c r="K176" s="53"/>
      <c r="L176" s="53"/>
      <c r="M176" s="53"/>
      <c r="N176" s="160"/>
      <c r="O176" s="162">
        <f t="shared" si="25"/>
        <v>151</v>
      </c>
    </row>
    <row r="177" spans="1:15" s="53" customFormat="1" ht="31.5">
      <c r="A177" s="29" t="s">
        <v>264</v>
      </c>
      <c r="B177" s="90" t="s">
        <v>180</v>
      </c>
      <c r="C177" s="90" t="s">
        <v>150</v>
      </c>
      <c r="D177" s="90" t="s">
        <v>149</v>
      </c>
      <c r="E177" s="90" t="s">
        <v>337</v>
      </c>
      <c r="F177" s="90" t="s">
        <v>265</v>
      </c>
      <c r="G177" s="90"/>
      <c r="H177" s="90"/>
      <c r="I177" s="97">
        <f>I179</f>
        <v>151</v>
      </c>
      <c r="J177" s="49"/>
      <c r="K177" s="49"/>
      <c r="L177" s="49"/>
      <c r="M177" s="49"/>
      <c r="N177" s="160"/>
      <c r="O177" s="162">
        <f t="shared" si="25"/>
        <v>151</v>
      </c>
    </row>
    <row r="178" spans="1:15" s="37" customFormat="1" ht="31.5">
      <c r="A178" s="45" t="s">
        <v>273</v>
      </c>
      <c r="B178" s="90" t="s">
        <v>180</v>
      </c>
      <c r="C178" s="90" t="s">
        <v>150</v>
      </c>
      <c r="D178" s="90" t="s">
        <v>149</v>
      </c>
      <c r="E178" s="90" t="s">
        <v>337</v>
      </c>
      <c r="F178" s="90" t="s">
        <v>272</v>
      </c>
      <c r="G178" s="90"/>
      <c r="H178" s="90"/>
      <c r="I178" s="97">
        <f>I179</f>
        <v>151</v>
      </c>
      <c r="J178" s="49"/>
      <c r="K178" s="49"/>
      <c r="L178" s="49"/>
      <c r="M178" s="49"/>
      <c r="N178" s="160"/>
      <c r="O178" s="162">
        <f t="shared" si="25"/>
        <v>151</v>
      </c>
    </row>
    <row r="179" spans="1:15" s="37" customFormat="1" ht="31.5">
      <c r="A179" s="29" t="s">
        <v>275</v>
      </c>
      <c r="B179" s="90" t="s">
        <v>180</v>
      </c>
      <c r="C179" s="90" t="s">
        <v>150</v>
      </c>
      <c r="D179" s="90" t="s">
        <v>149</v>
      </c>
      <c r="E179" s="90" t="s">
        <v>337</v>
      </c>
      <c r="F179" s="90" t="s">
        <v>274</v>
      </c>
      <c r="G179" s="90"/>
      <c r="H179" s="90"/>
      <c r="I179" s="97">
        <f>I180</f>
        <v>151</v>
      </c>
      <c r="J179" s="49"/>
      <c r="K179" s="49"/>
      <c r="L179" s="49"/>
      <c r="M179" s="49"/>
      <c r="N179" s="160"/>
      <c r="O179" s="162">
        <f t="shared" si="25"/>
        <v>151</v>
      </c>
    </row>
    <row r="180" spans="1:15" s="37" customFormat="1" ht="15.75">
      <c r="A180" s="27" t="s">
        <v>206</v>
      </c>
      <c r="B180" s="91" t="s">
        <v>180</v>
      </c>
      <c r="C180" s="91" t="s">
        <v>150</v>
      </c>
      <c r="D180" s="90" t="s">
        <v>149</v>
      </c>
      <c r="E180" s="91" t="s">
        <v>337</v>
      </c>
      <c r="F180" s="91" t="s">
        <v>274</v>
      </c>
      <c r="G180" s="91" t="s">
        <v>187</v>
      </c>
      <c r="H180" s="91"/>
      <c r="I180" s="99">
        <v>151</v>
      </c>
      <c r="J180" s="49"/>
      <c r="K180" s="49"/>
      <c r="L180" s="49"/>
      <c r="M180" s="49"/>
      <c r="N180" s="160"/>
      <c r="O180" s="164">
        <f t="shared" si="25"/>
        <v>151</v>
      </c>
    </row>
    <row r="181" spans="1:15" s="37" customFormat="1" ht="47.25">
      <c r="A181" s="29" t="s">
        <v>277</v>
      </c>
      <c r="B181" s="91" t="s">
        <v>180</v>
      </c>
      <c r="C181" s="90" t="s">
        <v>150</v>
      </c>
      <c r="D181" s="90" t="s">
        <v>149</v>
      </c>
      <c r="E181" s="90" t="s">
        <v>337</v>
      </c>
      <c r="F181" s="90" t="s">
        <v>276</v>
      </c>
      <c r="G181" s="90"/>
      <c r="H181" s="90"/>
      <c r="I181" s="96">
        <f>I182</f>
        <v>2400</v>
      </c>
      <c r="J181" s="49"/>
      <c r="K181" s="49"/>
      <c r="L181" s="49"/>
      <c r="M181" s="49"/>
      <c r="N181" s="160"/>
      <c r="O181" s="162">
        <f t="shared" si="25"/>
        <v>2400</v>
      </c>
    </row>
    <row r="182" spans="1:15" s="37" customFormat="1" ht="15.75">
      <c r="A182" s="29" t="s">
        <v>279</v>
      </c>
      <c r="B182" s="91" t="s">
        <v>180</v>
      </c>
      <c r="C182" s="90" t="s">
        <v>150</v>
      </c>
      <c r="D182" s="90" t="s">
        <v>149</v>
      </c>
      <c r="E182" s="90" t="s">
        <v>337</v>
      </c>
      <c r="F182" s="90" t="s">
        <v>278</v>
      </c>
      <c r="G182" s="90"/>
      <c r="H182" s="90"/>
      <c r="I182" s="96">
        <f>I183</f>
        <v>2400</v>
      </c>
      <c r="J182" s="49"/>
      <c r="K182" s="49"/>
      <c r="L182" s="49"/>
      <c r="M182" s="49"/>
      <c r="N182" s="160"/>
      <c r="O182" s="162">
        <f t="shared" si="25"/>
        <v>2400</v>
      </c>
    </row>
    <row r="183" spans="1:15" s="37" customFormat="1" ht="63">
      <c r="A183" s="29" t="s">
        <v>215</v>
      </c>
      <c r="B183" s="91" t="s">
        <v>180</v>
      </c>
      <c r="C183" s="90" t="s">
        <v>150</v>
      </c>
      <c r="D183" s="90" t="s">
        <v>149</v>
      </c>
      <c r="E183" s="90" t="s">
        <v>337</v>
      </c>
      <c r="F183" s="90" t="s">
        <v>219</v>
      </c>
      <c r="G183" s="90"/>
      <c r="H183" s="90"/>
      <c r="I183" s="96">
        <f>I184</f>
        <v>2400</v>
      </c>
      <c r="J183" s="48"/>
      <c r="K183" s="48"/>
      <c r="L183" s="48"/>
      <c r="M183" s="48"/>
      <c r="N183" s="159"/>
      <c r="O183" s="162">
        <f t="shared" si="25"/>
        <v>2400</v>
      </c>
    </row>
    <row r="184" spans="1:15" s="37" customFormat="1" ht="15.75">
      <c r="A184" s="69" t="s">
        <v>206</v>
      </c>
      <c r="B184" s="91" t="s">
        <v>180</v>
      </c>
      <c r="C184" s="91" t="s">
        <v>150</v>
      </c>
      <c r="D184" s="90" t="s">
        <v>149</v>
      </c>
      <c r="E184" s="91" t="s">
        <v>337</v>
      </c>
      <c r="F184" s="91" t="s">
        <v>219</v>
      </c>
      <c r="G184" s="91" t="s">
        <v>187</v>
      </c>
      <c r="H184" s="91"/>
      <c r="I184" s="98">
        <v>2400</v>
      </c>
      <c r="J184" s="48"/>
      <c r="K184" s="48"/>
      <c r="L184" s="48"/>
      <c r="M184" s="48"/>
      <c r="N184" s="159"/>
      <c r="O184" s="164">
        <f t="shared" si="25"/>
        <v>2400</v>
      </c>
    </row>
    <row r="185" spans="1:15" s="48" customFormat="1" ht="63">
      <c r="A185" s="45" t="s">
        <v>8</v>
      </c>
      <c r="B185" s="90" t="s">
        <v>180</v>
      </c>
      <c r="C185" s="90" t="s">
        <v>150</v>
      </c>
      <c r="D185" s="90" t="s">
        <v>149</v>
      </c>
      <c r="E185" s="90" t="s">
        <v>115</v>
      </c>
      <c r="F185" s="90"/>
      <c r="G185" s="90"/>
      <c r="H185" s="90"/>
      <c r="I185" s="96">
        <f>I186</f>
        <v>16704.7</v>
      </c>
      <c r="N185" s="159"/>
      <c r="O185" s="162">
        <f t="shared" si="25"/>
        <v>16704.7</v>
      </c>
    </row>
    <row r="186" spans="1:15" s="37" customFormat="1" ht="126">
      <c r="A186" s="29" t="s">
        <v>9</v>
      </c>
      <c r="B186" s="90" t="s">
        <v>180</v>
      </c>
      <c r="C186" s="90" t="s">
        <v>150</v>
      </c>
      <c r="D186" s="90" t="s">
        <v>149</v>
      </c>
      <c r="E186" s="90" t="s">
        <v>114</v>
      </c>
      <c r="F186" s="90"/>
      <c r="G186" s="90"/>
      <c r="H186" s="90"/>
      <c r="I186" s="97">
        <f>I187</f>
        <v>16704.7</v>
      </c>
      <c r="J186" s="48"/>
      <c r="K186" s="48"/>
      <c r="L186" s="48"/>
      <c r="M186" s="48"/>
      <c r="N186" s="159"/>
      <c r="O186" s="162">
        <f t="shared" si="25"/>
        <v>16704.7</v>
      </c>
    </row>
    <row r="187" spans="1:15" s="37" customFormat="1" ht="47.25">
      <c r="A187" s="29" t="s">
        <v>277</v>
      </c>
      <c r="B187" s="90" t="s">
        <v>180</v>
      </c>
      <c r="C187" s="90" t="s">
        <v>150</v>
      </c>
      <c r="D187" s="90" t="s">
        <v>149</v>
      </c>
      <c r="E187" s="90" t="s">
        <v>114</v>
      </c>
      <c r="F187" s="90" t="s">
        <v>276</v>
      </c>
      <c r="G187" s="90"/>
      <c r="H187" s="90"/>
      <c r="I187" s="97">
        <f>I188</f>
        <v>16704.7</v>
      </c>
      <c r="J187" s="48"/>
      <c r="K187" s="48"/>
      <c r="L187" s="48"/>
      <c r="M187" s="48"/>
      <c r="N187" s="159"/>
      <c r="O187" s="162">
        <f t="shared" si="25"/>
        <v>16704.7</v>
      </c>
    </row>
    <row r="188" spans="1:15" s="37" customFormat="1" ht="15.75">
      <c r="A188" s="29" t="s">
        <v>279</v>
      </c>
      <c r="B188" s="90" t="s">
        <v>180</v>
      </c>
      <c r="C188" s="90" t="s">
        <v>150</v>
      </c>
      <c r="D188" s="90" t="s">
        <v>149</v>
      </c>
      <c r="E188" s="90" t="s">
        <v>114</v>
      </c>
      <c r="F188" s="90" t="s">
        <v>278</v>
      </c>
      <c r="G188" s="90"/>
      <c r="H188" s="90"/>
      <c r="I188" s="97">
        <f>I189+I191</f>
        <v>16704.7</v>
      </c>
      <c r="J188" s="48"/>
      <c r="K188" s="48"/>
      <c r="L188" s="48"/>
      <c r="M188" s="48"/>
      <c r="N188" s="159"/>
      <c r="O188" s="162">
        <f t="shared" si="25"/>
        <v>16704.7</v>
      </c>
    </row>
    <row r="189" spans="1:15" s="37" customFormat="1" ht="63">
      <c r="A189" s="29" t="s">
        <v>215</v>
      </c>
      <c r="B189" s="90" t="s">
        <v>180</v>
      </c>
      <c r="C189" s="90" t="s">
        <v>150</v>
      </c>
      <c r="D189" s="90" t="s">
        <v>149</v>
      </c>
      <c r="E189" s="90" t="s">
        <v>114</v>
      </c>
      <c r="F189" s="90" t="s">
        <v>219</v>
      </c>
      <c r="G189" s="90"/>
      <c r="H189" s="90"/>
      <c r="I189" s="97">
        <f>I190</f>
        <v>16639.2</v>
      </c>
      <c r="J189" s="48"/>
      <c r="K189" s="48"/>
      <c r="L189" s="48"/>
      <c r="M189" s="48"/>
      <c r="N189" s="159"/>
      <c r="O189" s="162">
        <f t="shared" si="25"/>
        <v>16639.2</v>
      </c>
    </row>
    <row r="190" spans="1:15" s="37" customFormat="1" ht="15.75">
      <c r="A190" s="69" t="s">
        <v>206</v>
      </c>
      <c r="B190" s="91" t="s">
        <v>180</v>
      </c>
      <c r="C190" s="91" t="s">
        <v>150</v>
      </c>
      <c r="D190" s="91" t="s">
        <v>149</v>
      </c>
      <c r="E190" s="91" t="s">
        <v>114</v>
      </c>
      <c r="F190" s="91" t="s">
        <v>219</v>
      </c>
      <c r="G190" s="91" t="s">
        <v>187</v>
      </c>
      <c r="H190" s="91"/>
      <c r="I190" s="98">
        <v>16639.2</v>
      </c>
      <c r="N190" s="158"/>
      <c r="O190" s="164">
        <f t="shared" si="25"/>
        <v>16639.2</v>
      </c>
    </row>
    <row r="191" spans="1:15" s="37" customFormat="1" ht="31.5">
      <c r="A191" s="29" t="s">
        <v>221</v>
      </c>
      <c r="B191" s="90" t="s">
        <v>180</v>
      </c>
      <c r="C191" s="90" t="s">
        <v>150</v>
      </c>
      <c r="D191" s="90" t="s">
        <v>149</v>
      </c>
      <c r="E191" s="90" t="s">
        <v>114</v>
      </c>
      <c r="F191" s="90" t="s">
        <v>220</v>
      </c>
      <c r="G191" s="90"/>
      <c r="H191" s="90"/>
      <c r="I191" s="97">
        <f>I192</f>
        <v>65.5</v>
      </c>
      <c r="N191" s="158"/>
      <c r="O191" s="162">
        <f t="shared" si="25"/>
        <v>65.5</v>
      </c>
    </row>
    <row r="192" spans="1:15" s="37" customFormat="1" ht="15.75">
      <c r="A192" s="69" t="s">
        <v>206</v>
      </c>
      <c r="B192" s="91" t="s">
        <v>180</v>
      </c>
      <c r="C192" s="91" t="s">
        <v>150</v>
      </c>
      <c r="D192" s="91" t="s">
        <v>149</v>
      </c>
      <c r="E192" s="91" t="s">
        <v>114</v>
      </c>
      <c r="F192" s="91" t="s">
        <v>220</v>
      </c>
      <c r="G192" s="91" t="s">
        <v>187</v>
      </c>
      <c r="H192" s="91"/>
      <c r="I192" s="98">
        <v>65.5</v>
      </c>
      <c r="N192" s="158"/>
      <c r="O192" s="164">
        <f t="shared" si="25"/>
        <v>65.5</v>
      </c>
    </row>
    <row r="193" spans="1:15" s="37" customFormat="1" ht="94.5">
      <c r="A193" s="45" t="s">
        <v>12</v>
      </c>
      <c r="B193" s="90" t="s">
        <v>180</v>
      </c>
      <c r="C193" s="90" t="s">
        <v>150</v>
      </c>
      <c r="D193" s="90" t="s">
        <v>149</v>
      </c>
      <c r="E193" s="90" t="s">
        <v>119</v>
      </c>
      <c r="F193" s="90"/>
      <c r="G193" s="90"/>
      <c r="H193" s="90"/>
      <c r="I193" s="96">
        <f aca="true" t="shared" si="26" ref="I193:N193">I194+I203</f>
        <v>20897.699999999997</v>
      </c>
      <c r="J193" s="96">
        <f t="shared" si="26"/>
        <v>0</v>
      </c>
      <c r="K193" s="96">
        <f t="shared" si="26"/>
        <v>0</v>
      </c>
      <c r="L193" s="96">
        <f t="shared" si="26"/>
        <v>0</v>
      </c>
      <c r="M193" s="96">
        <f t="shared" si="26"/>
        <v>0</v>
      </c>
      <c r="N193" s="96">
        <f t="shared" si="26"/>
        <v>202.2</v>
      </c>
      <c r="O193" s="162">
        <f aca="true" t="shared" si="27" ref="O193:O203">I193+N193</f>
        <v>21099.899999999998</v>
      </c>
    </row>
    <row r="194" spans="1:15" s="37" customFormat="1" ht="173.25">
      <c r="A194" s="112" t="s">
        <v>19</v>
      </c>
      <c r="B194" s="90" t="s">
        <v>180</v>
      </c>
      <c r="C194" s="90" t="s">
        <v>150</v>
      </c>
      <c r="D194" s="90" t="s">
        <v>149</v>
      </c>
      <c r="E194" s="90" t="s">
        <v>120</v>
      </c>
      <c r="F194" s="90"/>
      <c r="G194" s="90"/>
      <c r="H194" s="90"/>
      <c r="I194" s="96">
        <f aca="true" t="shared" si="28" ref="I194:N194">I199+I195</f>
        <v>13367.699999999999</v>
      </c>
      <c r="J194" s="96">
        <f t="shared" si="28"/>
        <v>0</v>
      </c>
      <c r="K194" s="96">
        <f t="shared" si="28"/>
        <v>0</v>
      </c>
      <c r="L194" s="96">
        <f t="shared" si="28"/>
        <v>0</v>
      </c>
      <c r="M194" s="96">
        <f t="shared" si="28"/>
        <v>0</v>
      </c>
      <c r="N194" s="96">
        <f t="shared" si="28"/>
        <v>202.2</v>
      </c>
      <c r="O194" s="162">
        <f t="shared" si="27"/>
        <v>13569.9</v>
      </c>
    </row>
    <row r="195" spans="1:15" s="37" customFormat="1" ht="31.5">
      <c r="A195" s="29" t="s">
        <v>264</v>
      </c>
      <c r="B195" s="90" t="s">
        <v>180</v>
      </c>
      <c r="C195" s="90" t="s">
        <v>150</v>
      </c>
      <c r="D195" s="90" t="s">
        <v>149</v>
      </c>
      <c r="E195" s="90" t="s">
        <v>120</v>
      </c>
      <c r="F195" s="90" t="s">
        <v>265</v>
      </c>
      <c r="G195" s="90"/>
      <c r="H195" s="90"/>
      <c r="I195" s="96">
        <f>I198</f>
        <v>358.3</v>
      </c>
      <c r="N195" s="158"/>
      <c r="O195" s="162">
        <f t="shared" si="27"/>
        <v>358.3</v>
      </c>
    </row>
    <row r="196" spans="1:15" s="49" customFormat="1" ht="31.5">
      <c r="A196" s="45" t="s">
        <v>273</v>
      </c>
      <c r="B196" s="90" t="s">
        <v>180</v>
      </c>
      <c r="C196" s="90" t="s">
        <v>150</v>
      </c>
      <c r="D196" s="90" t="s">
        <v>149</v>
      </c>
      <c r="E196" s="90" t="s">
        <v>120</v>
      </c>
      <c r="F196" s="90" t="s">
        <v>272</v>
      </c>
      <c r="G196" s="90"/>
      <c r="H196" s="90"/>
      <c r="I196" s="96">
        <f>I197</f>
        <v>358.3</v>
      </c>
      <c r="J196" s="37"/>
      <c r="K196" s="37"/>
      <c r="L196" s="37"/>
      <c r="M196" s="37"/>
      <c r="N196" s="158"/>
      <c r="O196" s="162">
        <f t="shared" si="27"/>
        <v>358.3</v>
      </c>
    </row>
    <row r="197" spans="1:15" s="37" customFormat="1" ht="31.5">
      <c r="A197" s="29" t="s">
        <v>275</v>
      </c>
      <c r="B197" s="90" t="s">
        <v>180</v>
      </c>
      <c r="C197" s="90" t="s">
        <v>150</v>
      </c>
      <c r="D197" s="90" t="s">
        <v>149</v>
      </c>
      <c r="E197" s="90" t="s">
        <v>120</v>
      </c>
      <c r="F197" s="90" t="s">
        <v>274</v>
      </c>
      <c r="G197" s="90"/>
      <c r="H197" s="90"/>
      <c r="I197" s="96">
        <f>I198</f>
        <v>358.3</v>
      </c>
      <c r="N197" s="158"/>
      <c r="O197" s="162">
        <f t="shared" si="27"/>
        <v>358.3</v>
      </c>
    </row>
    <row r="198" spans="1:15" s="37" customFormat="1" ht="15.75">
      <c r="A198" s="69" t="s">
        <v>207</v>
      </c>
      <c r="B198" s="91" t="s">
        <v>180</v>
      </c>
      <c r="C198" s="91" t="s">
        <v>150</v>
      </c>
      <c r="D198" s="91" t="s">
        <v>149</v>
      </c>
      <c r="E198" s="91" t="s">
        <v>120</v>
      </c>
      <c r="F198" s="91" t="s">
        <v>274</v>
      </c>
      <c r="G198" s="91" t="s">
        <v>188</v>
      </c>
      <c r="H198" s="91"/>
      <c r="I198" s="98">
        <v>358.3</v>
      </c>
      <c r="N198" s="158"/>
      <c r="O198" s="164">
        <f t="shared" si="27"/>
        <v>358.3</v>
      </c>
    </row>
    <row r="199" spans="1:15" s="37" customFormat="1" ht="47.25">
      <c r="A199" s="29" t="s">
        <v>277</v>
      </c>
      <c r="B199" s="90" t="s">
        <v>180</v>
      </c>
      <c r="C199" s="90" t="s">
        <v>150</v>
      </c>
      <c r="D199" s="90" t="s">
        <v>149</v>
      </c>
      <c r="E199" s="90" t="s">
        <v>120</v>
      </c>
      <c r="F199" s="90" t="s">
        <v>276</v>
      </c>
      <c r="G199" s="90"/>
      <c r="H199" s="90"/>
      <c r="I199" s="96">
        <f>I200</f>
        <v>13009.4</v>
      </c>
      <c r="N199" s="158">
        <f>N200</f>
        <v>202.2</v>
      </c>
      <c r="O199" s="162">
        <f t="shared" si="27"/>
        <v>13211.6</v>
      </c>
    </row>
    <row r="200" spans="1:15" s="37" customFormat="1" ht="15.75">
      <c r="A200" s="29" t="s">
        <v>279</v>
      </c>
      <c r="B200" s="90" t="s">
        <v>180</v>
      </c>
      <c r="C200" s="90" t="s">
        <v>150</v>
      </c>
      <c r="D200" s="90" t="s">
        <v>149</v>
      </c>
      <c r="E200" s="90" t="s">
        <v>120</v>
      </c>
      <c r="F200" s="90" t="s">
        <v>278</v>
      </c>
      <c r="G200" s="90"/>
      <c r="H200" s="90"/>
      <c r="I200" s="96">
        <f>I201</f>
        <v>13009.4</v>
      </c>
      <c r="N200" s="158">
        <f>N201</f>
        <v>202.2</v>
      </c>
      <c r="O200" s="162">
        <f t="shared" si="27"/>
        <v>13211.6</v>
      </c>
    </row>
    <row r="201" spans="1:15" s="48" customFormat="1" ht="63">
      <c r="A201" s="29" t="s">
        <v>215</v>
      </c>
      <c r="B201" s="90" t="s">
        <v>180</v>
      </c>
      <c r="C201" s="90" t="s">
        <v>150</v>
      </c>
      <c r="D201" s="90" t="s">
        <v>149</v>
      </c>
      <c r="E201" s="90" t="s">
        <v>120</v>
      </c>
      <c r="F201" s="90" t="s">
        <v>219</v>
      </c>
      <c r="G201" s="90"/>
      <c r="H201" s="90"/>
      <c r="I201" s="96">
        <f>I202</f>
        <v>13009.4</v>
      </c>
      <c r="J201" s="37"/>
      <c r="K201" s="37"/>
      <c r="L201" s="37"/>
      <c r="M201" s="37"/>
      <c r="N201" s="158">
        <f>N202</f>
        <v>202.2</v>
      </c>
      <c r="O201" s="162">
        <f t="shared" si="27"/>
        <v>13211.6</v>
      </c>
    </row>
    <row r="202" spans="1:69" s="50" customFormat="1" ht="15.75">
      <c r="A202" s="69" t="s">
        <v>207</v>
      </c>
      <c r="B202" s="91" t="s">
        <v>180</v>
      </c>
      <c r="C202" s="91" t="s">
        <v>150</v>
      </c>
      <c r="D202" s="91" t="s">
        <v>149</v>
      </c>
      <c r="E202" s="91" t="s">
        <v>120</v>
      </c>
      <c r="F202" s="91" t="s">
        <v>219</v>
      </c>
      <c r="G202" s="91" t="s">
        <v>188</v>
      </c>
      <c r="H202" s="91"/>
      <c r="I202" s="98">
        <v>13009.4</v>
      </c>
      <c r="J202" s="48"/>
      <c r="K202" s="48"/>
      <c r="L202" s="48"/>
      <c r="M202" s="48"/>
      <c r="N202" s="160">
        <v>202.2</v>
      </c>
      <c r="O202" s="164">
        <f t="shared" si="27"/>
        <v>13211.6</v>
      </c>
      <c r="P202" s="54"/>
      <c r="Q202" s="54"/>
      <c r="R202" s="54"/>
      <c r="S202" s="54"/>
      <c r="T202" s="54"/>
      <c r="U202" s="54"/>
      <c r="V202" s="54"/>
      <c r="W202" s="54"/>
      <c r="X202" s="54"/>
      <c r="Y202" s="54"/>
      <c r="Z202" s="54"/>
      <c r="AA202" s="54"/>
      <c r="AB202" s="54"/>
      <c r="AC202" s="54"/>
      <c r="AD202" s="54"/>
      <c r="AE202" s="54"/>
      <c r="AF202" s="54"/>
      <c r="AG202" s="54"/>
      <c r="AH202" s="54"/>
      <c r="AI202" s="54"/>
      <c r="AJ202" s="54"/>
      <c r="AK202" s="54"/>
      <c r="AL202" s="54"/>
      <c r="AM202" s="54"/>
      <c r="AN202" s="54"/>
      <c r="AO202" s="54"/>
      <c r="AP202" s="54"/>
      <c r="AQ202" s="54"/>
      <c r="AR202" s="54"/>
      <c r="AS202" s="54"/>
      <c r="AT202" s="54"/>
      <c r="AU202" s="54"/>
      <c r="AV202" s="54"/>
      <c r="AW202" s="54"/>
      <c r="AX202" s="54"/>
      <c r="AY202" s="54"/>
      <c r="AZ202" s="54"/>
      <c r="BA202" s="54"/>
      <c r="BB202" s="54"/>
      <c r="BC202" s="54"/>
      <c r="BD202" s="54"/>
      <c r="BE202" s="54"/>
      <c r="BF202" s="54"/>
      <c r="BG202" s="54"/>
      <c r="BH202" s="54"/>
      <c r="BI202" s="54"/>
      <c r="BJ202" s="54"/>
      <c r="BK202" s="54"/>
      <c r="BL202" s="54"/>
      <c r="BM202" s="54"/>
      <c r="BN202" s="54"/>
      <c r="BO202" s="54"/>
      <c r="BP202" s="54"/>
      <c r="BQ202" s="54"/>
    </row>
    <row r="203" spans="1:69" s="50" customFormat="1" ht="173.25">
      <c r="A203" s="112" t="s">
        <v>19</v>
      </c>
      <c r="B203" s="90" t="s">
        <v>180</v>
      </c>
      <c r="C203" s="90" t="s">
        <v>150</v>
      </c>
      <c r="D203" s="90" t="s">
        <v>149</v>
      </c>
      <c r="E203" s="90" t="s">
        <v>118</v>
      </c>
      <c r="F203" s="90"/>
      <c r="G203" s="90"/>
      <c r="H203" s="90"/>
      <c r="I203" s="96">
        <f>I208+I204</f>
        <v>7530</v>
      </c>
      <c r="J203" s="48"/>
      <c r="K203" s="48"/>
      <c r="L203" s="48"/>
      <c r="M203" s="48"/>
      <c r="N203" s="159"/>
      <c r="O203" s="162">
        <f t="shared" si="27"/>
        <v>7530</v>
      </c>
      <c r="P203" s="54"/>
      <c r="Q203" s="54"/>
      <c r="R203" s="54"/>
      <c r="S203" s="54"/>
      <c r="T203" s="54"/>
      <c r="U203" s="54"/>
      <c r="V203" s="54"/>
      <c r="W203" s="54"/>
      <c r="X203" s="54"/>
      <c r="Y203" s="54"/>
      <c r="Z203" s="54"/>
      <c r="AA203" s="54"/>
      <c r="AB203" s="54"/>
      <c r="AC203" s="54"/>
      <c r="AD203" s="54"/>
      <c r="AE203" s="54"/>
      <c r="AF203" s="54"/>
      <c r="AG203" s="54"/>
      <c r="AH203" s="54"/>
      <c r="AI203" s="54"/>
      <c r="AJ203" s="54"/>
      <c r="AK203" s="54"/>
      <c r="AL203" s="54"/>
      <c r="AM203" s="54"/>
      <c r="AN203" s="54"/>
      <c r="AO203" s="54"/>
      <c r="AP203" s="54"/>
      <c r="AQ203" s="54"/>
      <c r="AR203" s="54"/>
      <c r="AS203" s="54"/>
      <c r="AT203" s="54"/>
      <c r="AU203" s="54"/>
      <c r="AV203" s="54"/>
      <c r="AW203" s="54"/>
      <c r="AX203" s="54"/>
      <c r="AY203" s="54"/>
      <c r="AZ203" s="54"/>
      <c r="BA203" s="54"/>
      <c r="BB203" s="54"/>
      <c r="BC203" s="54"/>
      <c r="BD203" s="54"/>
      <c r="BE203" s="54"/>
      <c r="BF203" s="54"/>
      <c r="BG203" s="54"/>
      <c r="BH203" s="54"/>
      <c r="BI203" s="54"/>
      <c r="BJ203" s="54"/>
      <c r="BK203" s="54"/>
      <c r="BL203" s="54"/>
      <c r="BM203" s="54"/>
      <c r="BN203" s="54"/>
      <c r="BO203" s="54"/>
      <c r="BP203" s="54"/>
      <c r="BQ203" s="54"/>
    </row>
    <row r="204" spans="1:15" s="54" customFormat="1" ht="31.5">
      <c r="A204" s="29" t="s">
        <v>264</v>
      </c>
      <c r="B204" s="90" t="s">
        <v>180</v>
      </c>
      <c r="C204" s="90" t="s">
        <v>150</v>
      </c>
      <c r="D204" s="90" t="s">
        <v>149</v>
      </c>
      <c r="E204" s="90" t="s">
        <v>118</v>
      </c>
      <c r="F204" s="90" t="s">
        <v>265</v>
      </c>
      <c r="G204" s="90"/>
      <c r="H204" s="90"/>
      <c r="I204" s="96">
        <f>I207</f>
        <v>300</v>
      </c>
      <c r="J204" s="52"/>
      <c r="K204" s="52"/>
      <c r="L204" s="52"/>
      <c r="M204" s="52"/>
      <c r="N204" s="158"/>
      <c r="O204" s="162">
        <f aca="true" t="shared" si="29" ref="O204:O211">I204+N204</f>
        <v>300</v>
      </c>
    </row>
    <row r="205" spans="1:15" s="54" customFormat="1" ht="31.5">
      <c r="A205" s="45" t="s">
        <v>273</v>
      </c>
      <c r="B205" s="90" t="s">
        <v>180</v>
      </c>
      <c r="C205" s="90" t="s">
        <v>150</v>
      </c>
      <c r="D205" s="90" t="s">
        <v>149</v>
      </c>
      <c r="E205" s="90" t="s">
        <v>118</v>
      </c>
      <c r="F205" s="90" t="s">
        <v>272</v>
      </c>
      <c r="G205" s="90"/>
      <c r="H205" s="90"/>
      <c r="I205" s="96">
        <f>I206</f>
        <v>300</v>
      </c>
      <c r="J205" s="53"/>
      <c r="K205" s="53"/>
      <c r="L205" s="53"/>
      <c r="M205" s="53"/>
      <c r="N205" s="160"/>
      <c r="O205" s="162">
        <f t="shared" si="29"/>
        <v>300</v>
      </c>
    </row>
    <row r="206" spans="1:15" s="54" customFormat="1" ht="31.5">
      <c r="A206" s="29" t="s">
        <v>275</v>
      </c>
      <c r="B206" s="90" t="s">
        <v>180</v>
      </c>
      <c r="C206" s="90" t="s">
        <v>150</v>
      </c>
      <c r="D206" s="90" t="s">
        <v>149</v>
      </c>
      <c r="E206" s="90" t="s">
        <v>118</v>
      </c>
      <c r="F206" s="90" t="s">
        <v>274</v>
      </c>
      <c r="G206" s="90"/>
      <c r="H206" s="90"/>
      <c r="I206" s="96">
        <f>I207</f>
        <v>300</v>
      </c>
      <c r="J206" s="37"/>
      <c r="K206" s="37"/>
      <c r="L206" s="37"/>
      <c r="M206" s="37"/>
      <c r="N206" s="158"/>
      <c r="O206" s="162">
        <f t="shared" si="29"/>
        <v>300</v>
      </c>
    </row>
    <row r="207" spans="1:15" s="54" customFormat="1" ht="15.75">
      <c r="A207" s="69" t="s">
        <v>206</v>
      </c>
      <c r="B207" s="91" t="s">
        <v>180</v>
      </c>
      <c r="C207" s="91" t="s">
        <v>150</v>
      </c>
      <c r="D207" s="91" t="s">
        <v>149</v>
      </c>
      <c r="E207" s="91" t="s">
        <v>118</v>
      </c>
      <c r="F207" s="91" t="s">
        <v>274</v>
      </c>
      <c r="G207" s="91" t="s">
        <v>187</v>
      </c>
      <c r="H207" s="91"/>
      <c r="I207" s="98">
        <v>300</v>
      </c>
      <c r="J207" s="37"/>
      <c r="K207" s="37"/>
      <c r="L207" s="37"/>
      <c r="M207" s="37"/>
      <c r="N207" s="158"/>
      <c r="O207" s="164">
        <f t="shared" si="29"/>
        <v>300</v>
      </c>
    </row>
    <row r="208" spans="1:15" s="54" customFormat="1" ht="47.25">
      <c r="A208" s="29" t="s">
        <v>277</v>
      </c>
      <c r="B208" s="90" t="s">
        <v>180</v>
      </c>
      <c r="C208" s="90" t="s">
        <v>150</v>
      </c>
      <c r="D208" s="90" t="s">
        <v>149</v>
      </c>
      <c r="E208" s="90" t="s">
        <v>118</v>
      </c>
      <c r="F208" s="90" t="s">
        <v>276</v>
      </c>
      <c r="G208" s="90"/>
      <c r="H208" s="90"/>
      <c r="I208" s="96">
        <f>I209</f>
        <v>7230</v>
      </c>
      <c r="J208" s="37"/>
      <c r="K208" s="37"/>
      <c r="L208" s="37"/>
      <c r="M208" s="37"/>
      <c r="N208" s="158"/>
      <c r="O208" s="162">
        <f t="shared" si="29"/>
        <v>7230</v>
      </c>
    </row>
    <row r="209" spans="1:15" s="54" customFormat="1" ht="15.75">
      <c r="A209" s="29" t="s">
        <v>279</v>
      </c>
      <c r="B209" s="90" t="s">
        <v>180</v>
      </c>
      <c r="C209" s="90" t="s">
        <v>150</v>
      </c>
      <c r="D209" s="90" t="s">
        <v>149</v>
      </c>
      <c r="E209" s="90" t="s">
        <v>118</v>
      </c>
      <c r="F209" s="90" t="s">
        <v>278</v>
      </c>
      <c r="G209" s="90"/>
      <c r="H209" s="90"/>
      <c r="I209" s="96">
        <f>I210</f>
        <v>7230</v>
      </c>
      <c r="J209" s="37"/>
      <c r="K209" s="37"/>
      <c r="L209" s="37"/>
      <c r="M209" s="37"/>
      <c r="N209" s="158"/>
      <c r="O209" s="162">
        <f t="shared" si="29"/>
        <v>7230</v>
      </c>
    </row>
    <row r="210" spans="1:69" s="48" customFormat="1" ht="63">
      <c r="A210" s="29" t="s">
        <v>215</v>
      </c>
      <c r="B210" s="90" t="s">
        <v>180</v>
      </c>
      <c r="C210" s="90" t="s">
        <v>150</v>
      </c>
      <c r="D210" s="90" t="s">
        <v>149</v>
      </c>
      <c r="E210" s="90" t="s">
        <v>118</v>
      </c>
      <c r="F210" s="90" t="s">
        <v>219</v>
      </c>
      <c r="G210" s="90"/>
      <c r="H210" s="90"/>
      <c r="I210" s="96">
        <f>I211</f>
        <v>7230</v>
      </c>
      <c r="J210" s="37"/>
      <c r="K210" s="37"/>
      <c r="L210" s="37"/>
      <c r="M210" s="37"/>
      <c r="N210" s="158"/>
      <c r="O210" s="162">
        <f t="shared" si="29"/>
        <v>7230</v>
      </c>
      <c r="P210" s="55"/>
      <c r="Q210" s="55"/>
      <c r="R210" s="55"/>
      <c r="S210" s="55"/>
      <c r="T210" s="55"/>
      <c r="U210" s="55"/>
      <c r="V210" s="55"/>
      <c r="W210" s="55"/>
      <c r="X210" s="55"/>
      <c r="Y210" s="55"/>
      <c r="Z210" s="55"/>
      <c r="AA210" s="55"/>
      <c r="AB210" s="55"/>
      <c r="AC210" s="55"/>
      <c r="AD210" s="55"/>
      <c r="AE210" s="55"/>
      <c r="AF210" s="55"/>
      <c r="AG210" s="55"/>
      <c r="AH210" s="55"/>
      <c r="AI210" s="55"/>
      <c r="AJ210" s="55"/>
      <c r="AK210" s="55"/>
      <c r="AL210" s="55"/>
      <c r="AM210" s="55"/>
      <c r="AN210" s="55"/>
      <c r="AO210" s="55"/>
      <c r="AP210" s="55"/>
      <c r="AQ210" s="55"/>
      <c r="AR210" s="55"/>
      <c r="AS210" s="55"/>
      <c r="AT210" s="55"/>
      <c r="AU210" s="55"/>
      <c r="AV210" s="55"/>
      <c r="AW210" s="55"/>
      <c r="AX210" s="55"/>
      <c r="AY210" s="55"/>
      <c r="AZ210" s="55"/>
      <c r="BA210" s="55"/>
      <c r="BB210" s="55"/>
      <c r="BC210" s="55"/>
      <c r="BD210" s="55"/>
      <c r="BE210" s="55"/>
      <c r="BF210" s="55"/>
      <c r="BG210" s="55"/>
      <c r="BH210" s="55"/>
      <c r="BI210" s="55"/>
      <c r="BJ210" s="55"/>
      <c r="BK210" s="55"/>
      <c r="BL210" s="55"/>
      <c r="BM210" s="55"/>
      <c r="BN210" s="55"/>
      <c r="BO210" s="55"/>
      <c r="BP210" s="55"/>
      <c r="BQ210" s="55"/>
    </row>
    <row r="211" spans="1:69" s="48" customFormat="1" ht="15.75">
      <c r="A211" s="69" t="s">
        <v>206</v>
      </c>
      <c r="B211" s="91" t="s">
        <v>180</v>
      </c>
      <c r="C211" s="91" t="s">
        <v>150</v>
      </c>
      <c r="D211" s="91" t="s">
        <v>149</v>
      </c>
      <c r="E211" s="91" t="s">
        <v>118</v>
      </c>
      <c r="F211" s="91" t="s">
        <v>219</v>
      </c>
      <c r="G211" s="91" t="s">
        <v>187</v>
      </c>
      <c r="H211" s="91"/>
      <c r="I211" s="98">
        <v>7230</v>
      </c>
      <c r="J211" s="37"/>
      <c r="K211" s="37"/>
      <c r="L211" s="37"/>
      <c r="M211" s="37"/>
      <c r="N211" s="158"/>
      <c r="O211" s="164">
        <f t="shared" si="29"/>
        <v>7230</v>
      </c>
      <c r="P211" s="55"/>
      <c r="Q211" s="55"/>
      <c r="R211" s="55"/>
      <c r="S211" s="55"/>
      <c r="T211" s="55"/>
      <c r="U211" s="55"/>
      <c r="V211" s="55"/>
      <c r="W211" s="55"/>
      <c r="X211" s="55"/>
      <c r="Y211" s="55"/>
      <c r="Z211" s="55"/>
      <c r="AA211" s="55"/>
      <c r="AB211" s="55"/>
      <c r="AC211" s="55"/>
      <c r="AD211" s="55"/>
      <c r="AE211" s="55"/>
      <c r="AF211" s="55"/>
      <c r="AG211" s="55"/>
      <c r="AH211" s="55"/>
      <c r="AI211" s="55"/>
      <c r="AJ211" s="55"/>
      <c r="AK211" s="55"/>
      <c r="AL211" s="55"/>
      <c r="AM211" s="55"/>
      <c r="AN211" s="55"/>
      <c r="AO211" s="55"/>
      <c r="AP211" s="55"/>
      <c r="AQ211" s="55"/>
      <c r="AR211" s="55"/>
      <c r="AS211" s="55"/>
      <c r="AT211" s="55"/>
      <c r="AU211" s="55"/>
      <c r="AV211" s="55"/>
      <c r="AW211" s="55"/>
      <c r="AX211" s="55"/>
      <c r="AY211" s="55"/>
      <c r="AZ211" s="55"/>
      <c r="BA211" s="55"/>
      <c r="BB211" s="55"/>
      <c r="BC211" s="55"/>
      <c r="BD211" s="55"/>
      <c r="BE211" s="55"/>
      <c r="BF211" s="55"/>
      <c r="BG211" s="55"/>
      <c r="BH211" s="55"/>
      <c r="BI211" s="55"/>
      <c r="BJ211" s="55"/>
      <c r="BK211" s="55"/>
      <c r="BL211" s="55"/>
      <c r="BM211" s="55"/>
      <c r="BN211" s="55"/>
      <c r="BO211" s="55"/>
      <c r="BP211" s="55"/>
      <c r="BQ211" s="55"/>
    </row>
    <row r="212" spans="1:15" s="49" customFormat="1" ht="31.5">
      <c r="A212" s="28" t="s">
        <v>136</v>
      </c>
      <c r="B212" s="92" t="s">
        <v>180</v>
      </c>
      <c r="C212" s="92" t="s">
        <v>150</v>
      </c>
      <c r="D212" s="92" t="s">
        <v>150</v>
      </c>
      <c r="E212" s="92"/>
      <c r="F212" s="92"/>
      <c r="G212" s="92"/>
      <c r="H212" s="92"/>
      <c r="I212" s="95">
        <f>I213</f>
        <v>2556.5</v>
      </c>
      <c r="J212" s="37"/>
      <c r="K212" s="37"/>
      <c r="L212" s="37"/>
      <c r="M212" s="37"/>
      <c r="N212" s="163">
        <f>N213</f>
        <v>88.5</v>
      </c>
      <c r="O212" s="163">
        <f aca="true" t="shared" si="30" ref="O212:O275">I212+N212</f>
        <v>2645</v>
      </c>
    </row>
    <row r="213" spans="1:15" s="37" customFormat="1" ht="47.25">
      <c r="A213" s="29" t="s">
        <v>50</v>
      </c>
      <c r="B213" s="90" t="s">
        <v>180</v>
      </c>
      <c r="C213" s="90" t="s">
        <v>150</v>
      </c>
      <c r="D213" s="90" t="s">
        <v>150</v>
      </c>
      <c r="E213" s="90" t="s">
        <v>49</v>
      </c>
      <c r="F213" s="90"/>
      <c r="G213" s="90"/>
      <c r="H213" s="90"/>
      <c r="I213" s="96">
        <f>I214</f>
        <v>2556.5</v>
      </c>
      <c r="J213" s="96">
        <f>J214</f>
        <v>0</v>
      </c>
      <c r="K213" s="96">
        <f>K214</f>
        <v>0</v>
      </c>
      <c r="L213" s="96">
        <f>L214</f>
        <v>0</v>
      </c>
      <c r="M213" s="96">
        <f>M214</f>
        <v>0</v>
      </c>
      <c r="N213" s="96">
        <f>N214</f>
        <v>88.5</v>
      </c>
      <c r="O213" s="162">
        <f t="shared" si="30"/>
        <v>2645</v>
      </c>
    </row>
    <row r="214" spans="1:15" s="37" customFormat="1" ht="47.25">
      <c r="A214" s="29" t="s">
        <v>6</v>
      </c>
      <c r="B214" s="90" t="s">
        <v>180</v>
      </c>
      <c r="C214" s="90" t="s">
        <v>150</v>
      </c>
      <c r="D214" s="90" t="s">
        <v>150</v>
      </c>
      <c r="E214" s="90" t="s">
        <v>344</v>
      </c>
      <c r="F214" s="90"/>
      <c r="G214" s="90"/>
      <c r="H214" s="90"/>
      <c r="I214" s="97">
        <f aca="true" t="shared" si="31" ref="I214:N214">I215+I219</f>
        <v>2556.5</v>
      </c>
      <c r="J214" s="97">
        <f t="shared" si="31"/>
        <v>0</v>
      </c>
      <c r="K214" s="97">
        <f t="shared" si="31"/>
        <v>0</v>
      </c>
      <c r="L214" s="97">
        <f t="shared" si="31"/>
        <v>0</v>
      </c>
      <c r="M214" s="97">
        <f t="shared" si="31"/>
        <v>0</v>
      </c>
      <c r="N214" s="97">
        <f t="shared" si="31"/>
        <v>88.5</v>
      </c>
      <c r="O214" s="162">
        <f t="shared" si="30"/>
        <v>2645</v>
      </c>
    </row>
    <row r="215" spans="1:15" s="37" customFormat="1" ht="126">
      <c r="A215" s="112" t="s">
        <v>7</v>
      </c>
      <c r="B215" s="90" t="s">
        <v>180</v>
      </c>
      <c r="C215" s="90" t="s">
        <v>150</v>
      </c>
      <c r="D215" s="90" t="s">
        <v>150</v>
      </c>
      <c r="E215" s="90" t="s">
        <v>345</v>
      </c>
      <c r="F215" s="90"/>
      <c r="G215" s="90"/>
      <c r="H215" s="90"/>
      <c r="I215" s="96">
        <f>I217</f>
        <v>156.5</v>
      </c>
      <c r="N215" s="158">
        <f>N216</f>
        <v>88.5</v>
      </c>
      <c r="O215" s="162">
        <f t="shared" si="30"/>
        <v>245</v>
      </c>
    </row>
    <row r="216" spans="1:15" s="37" customFormat="1" ht="31.5">
      <c r="A216" s="29" t="s">
        <v>294</v>
      </c>
      <c r="B216" s="90" t="s">
        <v>180</v>
      </c>
      <c r="C216" s="90" t="s">
        <v>150</v>
      </c>
      <c r="D216" s="90" t="s">
        <v>150</v>
      </c>
      <c r="E216" s="90" t="s">
        <v>345</v>
      </c>
      <c r="F216" s="90" t="s">
        <v>293</v>
      </c>
      <c r="G216" s="92"/>
      <c r="H216" s="92"/>
      <c r="I216" s="96">
        <f>I217</f>
        <v>156.5</v>
      </c>
      <c r="N216" s="158">
        <f>N217</f>
        <v>88.5</v>
      </c>
      <c r="O216" s="162">
        <f t="shared" si="30"/>
        <v>245</v>
      </c>
    </row>
    <row r="217" spans="1:15" s="37" customFormat="1" ht="15.75">
      <c r="A217" s="29" t="s">
        <v>301</v>
      </c>
      <c r="B217" s="90" t="s">
        <v>180</v>
      </c>
      <c r="C217" s="90" t="s">
        <v>150</v>
      </c>
      <c r="D217" s="90" t="s">
        <v>150</v>
      </c>
      <c r="E217" s="90" t="s">
        <v>345</v>
      </c>
      <c r="F217" s="90" t="s">
        <v>300</v>
      </c>
      <c r="G217" s="92"/>
      <c r="H217" s="92"/>
      <c r="I217" s="96">
        <f>I218</f>
        <v>156.5</v>
      </c>
      <c r="N217" s="158">
        <f>N218</f>
        <v>88.5</v>
      </c>
      <c r="O217" s="162">
        <f t="shared" si="30"/>
        <v>245</v>
      </c>
    </row>
    <row r="218" spans="1:15" s="37" customFormat="1" ht="15.75">
      <c r="A218" s="27" t="s">
        <v>207</v>
      </c>
      <c r="B218" s="91" t="s">
        <v>180</v>
      </c>
      <c r="C218" s="91" t="s">
        <v>150</v>
      </c>
      <c r="D218" s="91" t="s">
        <v>150</v>
      </c>
      <c r="E218" s="91" t="s">
        <v>345</v>
      </c>
      <c r="F218" s="91" t="s">
        <v>300</v>
      </c>
      <c r="G218" s="91" t="s">
        <v>188</v>
      </c>
      <c r="H218" s="104"/>
      <c r="I218" s="98">
        <v>156.5</v>
      </c>
      <c r="N218" s="160">
        <v>88.5</v>
      </c>
      <c r="O218" s="164">
        <f t="shared" si="30"/>
        <v>245</v>
      </c>
    </row>
    <row r="219" spans="1:15" s="37" customFormat="1" ht="126">
      <c r="A219" s="112" t="s">
        <v>7</v>
      </c>
      <c r="B219" s="90" t="s">
        <v>180</v>
      </c>
      <c r="C219" s="90" t="s">
        <v>150</v>
      </c>
      <c r="D219" s="90" t="s">
        <v>150</v>
      </c>
      <c r="E219" s="90" t="s">
        <v>337</v>
      </c>
      <c r="F219" s="90"/>
      <c r="G219" s="90"/>
      <c r="H219" s="92"/>
      <c r="I219" s="96">
        <f>I220</f>
        <v>2400</v>
      </c>
      <c r="N219" s="158"/>
      <c r="O219" s="162">
        <f t="shared" si="30"/>
        <v>2400</v>
      </c>
    </row>
    <row r="220" spans="1:15" s="48" customFormat="1" ht="31.5">
      <c r="A220" s="29" t="s">
        <v>294</v>
      </c>
      <c r="B220" s="90" t="s">
        <v>180</v>
      </c>
      <c r="C220" s="90" t="s">
        <v>150</v>
      </c>
      <c r="D220" s="91" t="s">
        <v>150</v>
      </c>
      <c r="E220" s="90" t="s">
        <v>337</v>
      </c>
      <c r="F220" s="90" t="s">
        <v>293</v>
      </c>
      <c r="G220" s="90"/>
      <c r="H220" s="90"/>
      <c r="I220" s="96">
        <f>I221</f>
        <v>2400</v>
      </c>
      <c r="J220" s="37"/>
      <c r="K220" s="37"/>
      <c r="L220" s="37"/>
      <c r="M220" s="37"/>
      <c r="N220" s="158"/>
      <c r="O220" s="162">
        <f t="shared" si="30"/>
        <v>2400</v>
      </c>
    </row>
    <row r="221" spans="1:15" s="48" customFormat="1" ht="15.75">
      <c r="A221" s="29" t="s">
        <v>301</v>
      </c>
      <c r="B221" s="90" t="s">
        <v>180</v>
      </c>
      <c r="C221" s="90" t="s">
        <v>150</v>
      </c>
      <c r="D221" s="91" t="s">
        <v>150</v>
      </c>
      <c r="E221" s="90" t="s">
        <v>337</v>
      </c>
      <c r="F221" s="90" t="s">
        <v>300</v>
      </c>
      <c r="G221" s="90"/>
      <c r="H221" s="90"/>
      <c r="I221" s="96">
        <f>I222</f>
        <v>2400</v>
      </c>
      <c r="J221" s="37"/>
      <c r="K221" s="37"/>
      <c r="L221" s="37"/>
      <c r="M221" s="37"/>
      <c r="N221" s="158"/>
      <c r="O221" s="162">
        <f t="shared" si="30"/>
        <v>2400</v>
      </c>
    </row>
    <row r="222" spans="1:15" s="48" customFormat="1" ht="15.75">
      <c r="A222" s="69" t="s">
        <v>206</v>
      </c>
      <c r="B222" s="91" t="s">
        <v>180</v>
      </c>
      <c r="C222" s="91" t="s">
        <v>150</v>
      </c>
      <c r="D222" s="91" t="s">
        <v>150</v>
      </c>
      <c r="E222" s="91" t="s">
        <v>337</v>
      </c>
      <c r="F222" s="91" t="s">
        <v>300</v>
      </c>
      <c r="G222" s="91" t="s">
        <v>187</v>
      </c>
      <c r="H222" s="91"/>
      <c r="I222" s="98">
        <v>2400</v>
      </c>
      <c r="J222" s="37"/>
      <c r="K222" s="37"/>
      <c r="L222" s="37"/>
      <c r="M222" s="37"/>
      <c r="N222" s="158"/>
      <c r="O222" s="164">
        <f t="shared" si="30"/>
        <v>2400</v>
      </c>
    </row>
    <row r="223" spans="1:15" s="48" customFormat="1" ht="15.75">
      <c r="A223" s="28" t="s">
        <v>137</v>
      </c>
      <c r="B223" s="92" t="s">
        <v>180</v>
      </c>
      <c r="C223" s="92" t="s">
        <v>150</v>
      </c>
      <c r="D223" s="92" t="s">
        <v>145</v>
      </c>
      <c r="E223" s="92"/>
      <c r="F223" s="92"/>
      <c r="G223" s="92"/>
      <c r="H223" s="92"/>
      <c r="I223" s="95">
        <f>I224+I259</f>
        <v>17616.6</v>
      </c>
      <c r="J223" s="37"/>
      <c r="K223" s="37"/>
      <c r="L223" s="37"/>
      <c r="M223" s="37"/>
      <c r="N223" s="158"/>
      <c r="O223" s="163">
        <f t="shared" si="30"/>
        <v>17616.6</v>
      </c>
    </row>
    <row r="224" spans="1:15" s="48" customFormat="1" ht="15.75">
      <c r="A224" s="29" t="s">
        <v>69</v>
      </c>
      <c r="B224" s="90" t="s">
        <v>180</v>
      </c>
      <c r="C224" s="90" t="s">
        <v>150</v>
      </c>
      <c r="D224" s="90" t="s">
        <v>145</v>
      </c>
      <c r="E224" s="90" t="s">
        <v>70</v>
      </c>
      <c r="F224" s="90"/>
      <c r="G224" s="90"/>
      <c r="H224" s="90"/>
      <c r="I224" s="96">
        <f>I225+I244</f>
        <v>11306.2</v>
      </c>
      <c r="J224" s="49"/>
      <c r="K224" s="49"/>
      <c r="L224" s="49"/>
      <c r="M224" s="49"/>
      <c r="N224" s="160"/>
      <c r="O224" s="162">
        <f t="shared" si="30"/>
        <v>11306.2</v>
      </c>
    </row>
    <row r="225" spans="1:15" s="48" customFormat="1" ht="31.5">
      <c r="A225" s="29" t="s">
        <v>260</v>
      </c>
      <c r="B225" s="90" t="s">
        <v>180</v>
      </c>
      <c r="C225" s="90" t="s">
        <v>150</v>
      </c>
      <c r="D225" s="90" t="s">
        <v>145</v>
      </c>
      <c r="E225" s="90" t="s">
        <v>234</v>
      </c>
      <c r="F225" s="90"/>
      <c r="G225" s="90"/>
      <c r="H225" s="90"/>
      <c r="I225" s="96">
        <f>I226+I234+I240</f>
        <v>6182</v>
      </c>
      <c r="J225" s="37"/>
      <c r="K225" s="37"/>
      <c r="L225" s="37"/>
      <c r="M225" s="37"/>
      <c r="N225" s="158"/>
      <c r="O225" s="162">
        <f t="shared" si="30"/>
        <v>6182</v>
      </c>
    </row>
    <row r="226" spans="1:15" s="48" customFormat="1" ht="47.25">
      <c r="A226" s="29" t="s">
        <v>262</v>
      </c>
      <c r="B226" s="90" t="s">
        <v>180</v>
      </c>
      <c r="C226" s="90" t="s">
        <v>150</v>
      </c>
      <c r="D226" s="90" t="s">
        <v>145</v>
      </c>
      <c r="E226" s="90" t="s">
        <v>234</v>
      </c>
      <c r="F226" s="90" t="s">
        <v>261</v>
      </c>
      <c r="G226" s="90"/>
      <c r="H226" s="90"/>
      <c r="I226" s="97">
        <f>I227</f>
        <v>5466.1</v>
      </c>
      <c r="J226" s="37"/>
      <c r="K226" s="37"/>
      <c r="L226" s="37"/>
      <c r="M226" s="37"/>
      <c r="N226" s="158"/>
      <c r="O226" s="162">
        <f t="shared" si="30"/>
        <v>5466.1</v>
      </c>
    </row>
    <row r="227" spans="1:15" s="48" customFormat="1" ht="31.5">
      <c r="A227" s="29" t="s">
        <v>266</v>
      </c>
      <c r="B227" s="90" t="s">
        <v>180</v>
      </c>
      <c r="C227" s="90" t="s">
        <v>150</v>
      </c>
      <c r="D227" s="90" t="s">
        <v>145</v>
      </c>
      <c r="E227" s="90" t="s">
        <v>234</v>
      </c>
      <c r="F227" s="90" t="s">
        <v>263</v>
      </c>
      <c r="G227" s="90"/>
      <c r="H227" s="90"/>
      <c r="I227" s="97">
        <f>I228+I230+I232</f>
        <v>5466.1</v>
      </c>
      <c r="J227" s="37"/>
      <c r="K227" s="37"/>
      <c r="L227" s="37"/>
      <c r="M227" s="37"/>
      <c r="N227" s="158"/>
      <c r="O227" s="162">
        <f t="shared" si="30"/>
        <v>5466.1</v>
      </c>
    </row>
    <row r="228" spans="1:15" s="48" customFormat="1" ht="31.5">
      <c r="A228" s="29" t="s">
        <v>268</v>
      </c>
      <c r="B228" s="90" t="s">
        <v>180</v>
      </c>
      <c r="C228" s="90" t="s">
        <v>150</v>
      </c>
      <c r="D228" s="90" t="s">
        <v>145</v>
      </c>
      <c r="E228" s="90" t="s">
        <v>234</v>
      </c>
      <c r="F228" s="90" t="s">
        <v>267</v>
      </c>
      <c r="G228" s="90"/>
      <c r="H228" s="90"/>
      <c r="I228" s="97">
        <f>I229</f>
        <v>5418.1</v>
      </c>
      <c r="J228" s="37"/>
      <c r="K228" s="37"/>
      <c r="L228" s="37"/>
      <c r="M228" s="37"/>
      <c r="N228" s="158"/>
      <c r="O228" s="162">
        <f t="shared" si="30"/>
        <v>5418.1</v>
      </c>
    </row>
    <row r="229" spans="1:15" s="48" customFormat="1" ht="15.75">
      <c r="A229" s="69" t="s">
        <v>206</v>
      </c>
      <c r="B229" s="90" t="s">
        <v>180</v>
      </c>
      <c r="C229" s="90" t="s">
        <v>150</v>
      </c>
      <c r="D229" s="90" t="s">
        <v>145</v>
      </c>
      <c r="E229" s="91" t="s">
        <v>234</v>
      </c>
      <c r="F229" s="91" t="s">
        <v>267</v>
      </c>
      <c r="G229" s="91" t="s">
        <v>187</v>
      </c>
      <c r="H229" s="91"/>
      <c r="I229" s="98">
        <v>5418.1</v>
      </c>
      <c r="N229" s="159"/>
      <c r="O229" s="164">
        <f t="shared" si="30"/>
        <v>5418.1</v>
      </c>
    </row>
    <row r="230" spans="1:15" s="37" customFormat="1" ht="31.5">
      <c r="A230" s="45" t="s">
        <v>269</v>
      </c>
      <c r="B230" s="90" t="s">
        <v>180</v>
      </c>
      <c r="C230" s="90" t="s">
        <v>150</v>
      </c>
      <c r="D230" s="90" t="s">
        <v>145</v>
      </c>
      <c r="E230" s="90" t="s">
        <v>234</v>
      </c>
      <c r="F230" s="90" t="s">
        <v>270</v>
      </c>
      <c r="G230" s="90"/>
      <c r="H230" s="90"/>
      <c r="I230" s="96">
        <f>I231</f>
        <v>18</v>
      </c>
      <c r="J230" s="50"/>
      <c r="K230" s="50"/>
      <c r="L230" s="50"/>
      <c r="M230" s="89"/>
      <c r="N230" s="158"/>
      <c r="O230" s="162">
        <f t="shared" si="30"/>
        <v>18</v>
      </c>
    </row>
    <row r="231" spans="1:15" s="37" customFormat="1" ht="15.75">
      <c r="A231" s="69" t="s">
        <v>206</v>
      </c>
      <c r="B231" s="91" t="s">
        <v>180</v>
      </c>
      <c r="C231" s="91" t="s">
        <v>150</v>
      </c>
      <c r="D231" s="91" t="s">
        <v>145</v>
      </c>
      <c r="E231" s="91" t="s">
        <v>271</v>
      </c>
      <c r="F231" s="91" t="s">
        <v>270</v>
      </c>
      <c r="G231" s="91" t="s">
        <v>187</v>
      </c>
      <c r="H231" s="91"/>
      <c r="I231" s="98">
        <v>18</v>
      </c>
      <c r="J231" s="187"/>
      <c r="K231" s="187"/>
      <c r="L231" s="187"/>
      <c r="M231" s="188"/>
      <c r="N231" s="160"/>
      <c r="O231" s="164">
        <f t="shared" si="30"/>
        <v>18</v>
      </c>
    </row>
    <row r="232" spans="1:15" s="37" customFormat="1" ht="63">
      <c r="A232" s="29" t="s">
        <v>113</v>
      </c>
      <c r="B232" s="90" t="s">
        <v>180</v>
      </c>
      <c r="C232" s="90" t="s">
        <v>150</v>
      </c>
      <c r="D232" s="90" t="s">
        <v>145</v>
      </c>
      <c r="E232" s="90" t="s">
        <v>234</v>
      </c>
      <c r="F232" s="90" t="s">
        <v>302</v>
      </c>
      <c r="G232" s="90"/>
      <c r="H232" s="90"/>
      <c r="I232" s="97">
        <f>I233</f>
        <v>30</v>
      </c>
      <c r="J232" s="54"/>
      <c r="K232" s="54"/>
      <c r="L232" s="54"/>
      <c r="M232" s="54"/>
      <c r="N232" s="158"/>
      <c r="O232" s="162">
        <f t="shared" si="30"/>
        <v>30</v>
      </c>
    </row>
    <row r="233" spans="1:15" s="37" customFormat="1" ht="15.75">
      <c r="A233" s="27" t="s">
        <v>206</v>
      </c>
      <c r="B233" s="91" t="s">
        <v>180</v>
      </c>
      <c r="C233" s="91" t="s">
        <v>150</v>
      </c>
      <c r="D233" s="91" t="s">
        <v>145</v>
      </c>
      <c r="E233" s="91" t="s">
        <v>234</v>
      </c>
      <c r="F233" s="91" t="s">
        <v>302</v>
      </c>
      <c r="G233" s="91" t="s">
        <v>187</v>
      </c>
      <c r="H233" s="91"/>
      <c r="I233" s="99">
        <v>30</v>
      </c>
      <c r="J233" s="54"/>
      <c r="K233" s="54"/>
      <c r="L233" s="54"/>
      <c r="M233" s="54"/>
      <c r="N233" s="158"/>
      <c r="O233" s="164">
        <f t="shared" si="30"/>
        <v>30</v>
      </c>
    </row>
    <row r="234" spans="1:15" s="48" customFormat="1" ht="31.5">
      <c r="A234" s="29" t="s">
        <v>264</v>
      </c>
      <c r="B234" s="90" t="s">
        <v>180</v>
      </c>
      <c r="C234" s="90" t="s">
        <v>150</v>
      </c>
      <c r="D234" s="90" t="s">
        <v>145</v>
      </c>
      <c r="E234" s="90" t="s">
        <v>234</v>
      </c>
      <c r="F234" s="90" t="s">
        <v>265</v>
      </c>
      <c r="G234" s="90"/>
      <c r="H234" s="90"/>
      <c r="I234" s="97">
        <f>I235</f>
        <v>700.9</v>
      </c>
      <c r="J234" s="54"/>
      <c r="K234" s="54"/>
      <c r="L234" s="54"/>
      <c r="M234" s="54"/>
      <c r="N234" s="158"/>
      <c r="O234" s="162">
        <f t="shared" si="30"/>
        <v>700.9</v>
      </c>
    </row>
    <row r="235" spans="1:15" s="37" customFormat="1" ht="31.5">
      <c r="A235" s="45" t="s">
        <v>273</v>
      </c>
      <c r="B235" s="90" t="s">
        <v>180</v>
      </c>
      <c r="C235" s="90" t="s">
        <v>150</v>
      </c>
      <c r="D235" s="90" t="s">
        <v>145</v>
      </c>
      <c r="E235" s="90" t="s">
        <v>234</v>
      </c>
      <c r="F235" s="90" t="s">
        <v>272</v>
      </c>
      <c r="G235" s="90"/>
      <c r="H235" s="90"/>
      <c r="I235" s="97">
        <f>I236+I238</f>
        <v>700.9</v>
      </c>
      <c r="J235" s="54"/>
      <c r="K235" s="54"/>
      <c r="L235" s="54"/>
      <c r="M235" s="54"/>
      <c r="N235" s="158"/>
      <c r="O235" s="162">
        <f t="shared" si="30"/>
        <v>700.9</v>
      </c>
    </row>
    <row r="236" spans="1:15" s="37" customFormat="1" ht="47.25">
      <c r="A236" s="112" t="s">
        <v>304</v>
      </c>
      <c r="B236" s="90" t="s">
        <v>180</v>
      </c>
      <c r="C236" s="90" t="s">
        <v>150</v>
      </c>
      <c r="D236" s="90" t="s">
        <v>145</v>
      </c>
      <c r="E236" s="90" t="s">
        <v>234</v>
      </c>
      <c r="F236" s="90" t="s">
        <v>303</v>
      </c>
      <c r="G236" s="90"/>
      <c r="H236" s="90"/>
      <c r="I236" s="97">
        <f>I237</f>
        <v>68</v>
      </c>
      <c r="J236" s="54"/>
      <c r="K236" s="54"/>
      <c r="L236" s="54"/>
      <c r="M236" s="54"/>
      <c r="N236" s="158"/>
      <c r="O236" s="162">
        <f t="shared" si="30"/>
        <v>68</v>
      </c>
    </row>
    <row r="237" spans="1:15" s="37" customFormat="1" ht="15.75">
      <c r="A237" s="69" t="s">
        <v>206</v>
      </c>
      <c r="B237" s="91" t="s">
        <v>180</v>
      </c>
      <c r="C237" s="91" t="s">
        <v>150</v>
      </c>
      <c r="D237" s="91" t="s">
        <v>145</v>
      </c>
      <c r="E237" s="91" t="s">
        <v>234</v>
      </c>
      <c r="F237" s="91" t="s">
        <v>303</v>
      </c>
      <c r="G237" s="91" t="s">
        <v>187</v>
      </c>
      <c r="H237" s="91"/>
      <c r="I237" s="99">
        <v>68</v>
      </c>
      <c r="J237" s="54"/>
      <c r="K237" s="54"/>
      <c r="L237" s="54"/>
      <c r="M237" s="54"/>
      <c r="N237" s="158"/>
      <c r="O237" s="164">
        <f t="shared" si="30"/>
        <v>68</v>
      </c>
    </row>
    <row r="238" spans="1:15" s="37" customFormat="1" ht="31.5">
      <c r="A238" s="29" t="s">
        <v>275</v>
      </c>
      <c r="B238" s="90" t="s">
        <v>180</v>
      </c>
      <c r="C238" s="90" t="s">
        <v>150</v>
      </c>
      <c r="D238" s="90" t="s">
        <v>145</v>
      </c>
      <c r="E238" s="90" t="s">
        <v>234</v>
      </c>
      <c r="F238" s="90" t="s">
        <v>274</v>
      </c>
      <c r="G238" s="90"/>
      <c r="H238" s="90"/>
      <c r="I238" s="97">
        <f>I239</f>
        <v>632.9</v>
      </c>
      <c r="J238" s="48"/>
      <c r="K238" s="48"/>
      <c r="L238" s="48"/>
      <c r="M238" s="48"/>
      <c r="N238" s="159"/>
      <c r="O238" s="162">
        <f t="shared" si="30"/>
        <v>632.9</v>
      </c>
    </row>
    <row r="239" spans="1:15" s="37" customFormat="1" ht="15.75">
      <c r="A239" s="27" t="s">
        <v>206</v>
      </c>
      <c r="B239" s="91" t="s">
        <v>180</v>
      </c>
      <c r="C239" s="91" t="s">
        <v>150</v>
      </c>
      <c r="D239" s="91" t="s">
        <v>145</v>
      </c>
      <c r="E239" s="91" t="s">
        <v>234</v>
      </c>
      <c r="F239" s="91" t="s">
        <v>274</v>
      </c>
      <c r="G239" s="91" t="s">
        <v>187</v>
      </c>
      <c r="H239" s="91"/>
      <c r="I239" s="99">
        <v>632.9</v>
      </c>
      <c r="J239" s="48"/>
      <c r="K239" s="48"/>
      <c r="L239" s="48"/>
      <c r="M239" s="48"/>
      <c r="N239" s="159"/>
      <c r="O239" s="164">
        <f t="shared" si="30"/>
        <v>632.9</v>
      </c>
    </row>
    <row r="240" spans="1:15" s="37" customFormat="1" ht="15.75">
      <c r="A240" s="45" t="s">
        <v>287</v>
      </c>
      <c r="B240" s="90" t="s">
        <v>180</v>
      </c>
      <c r="C240" s="90" t="s">
        <v>150</v>
      </c>
      <c r="D240" s="90" t="s">
        <v>145</v>
      </c>
      <c r="E240" s="90" t="s">
        <v>234</v>
      </c>
      <c r="F240" s="90" t="s">
        <v>286</v>
      </c>
      <c r="G240" s="90"/>
      <c r="H240" s="90"/>
      <c r="I240" s="96">
        <f>I241</f>
        <v>15</v>
      </c>
      <c r="J240" s="49"/>
      <c r="K240" s="49"/>
      <c r="L240" s="49"/>
      <c r="M240" s="49"/>
      <c r="N240" s="160"/>
      <c r="O240" s="162">
        <f t="shared" si="30"/>
        <v>15</v>
      </c>
    </row>
    <row r="241" spans="1:15" s="37" customFormat="1" ht="15.75">
      <c r="A241" s="45" t="s">
        <v>289</v>
      </c>
      <c r="B241" s="90" t="s">
        <v>180</v>
      </c>
      <c r="C241" s="90" t="s">
        <v>150</v>
      </c>
      <c r="D241" s="90" t="s">
        <v>145</v>
      </c>
      <c r="E241" s="90" t="s">
        <v>234</v>
      </c>
      <c r="F241" s="90" t="s">
        <v>288</v>
      </c>
      <c r="G241" s="90"/>
      <c r="H241" s="90"/>
      <c r="I241" s="96">
        <f>I242</f>
        <v>15</v>
      </c>
      <c r="N241" s="158"/>
      <c r="O241" s="162">
        <f t="shared" si="30"/>
        <v>15</v>
      </c>
    </row>
    <row r="242" spans="1:15" s="37" customFormat="1" ht="31.5">
      <c r="A242" s="45" t="s">
        <v>291</v>
      </c>
      <c r="B242" s="90" t="s">
        <v>180</v>
      </c>
      <c r="C242" s="90" t="s">
        <v>150</v>
      </c>
      <c r="D242" s="90" t="s">
        <v>145</v>
      </c>
      <c r="E242" s="90" t="s">
        <v>234</v>
      </c>
      <c r="F242" s="90" t="s">
        <v>290</v>
      </c>
      <c r="G242" s="90"/>
      <c r="H242" s="90"/>
      <c r="I242" s="96">
        <f>I243</f>
        <v>15</v>
      </c>
      <c r="N242" s="158"/>
      <c r="O242" s="162">
        <f t="shared" si="30"/>
        <v>15</v>
      </c>
    </row>
    <row r="243" spans="1:15" s="37" customFormat="1" ht="15.75">
      <c r="A243" s="69" t="s">
        <v>206</v>
      </c>
      <c r="B243" s="91" t="s">
        <v>180</v>
      </c>
      <c r="C243" s="91" t="s">
        <v>150</v>
      </c>
      <c r="D243" s="91" t="s">
        <v>145</v>
      </c>
      <c r="E243" s="91" t="s">
        <v>234</v>
      </c>
      <c r="F243" s="91" t="s">
        <v>290</v>
      </c>
      <c r="G243" s="91" t="s">
        <v>187</v>
      </c>
      <c r="H243" s="91"/>
      <c r="I243" s="98">
        <v>15</v>
      </c>
      <c r="N243" s="158"/>
      <c r="O243" s="164">
        <f t="shared" si="30"/>
        <v>15</v>
      </c>
    </row>
    <row r="244" spans="1:15" s="37" customFormat="1" ht="15.75">
      <c r="A244" s="29" t="s">
        <v>226</v>
      </c>
      <c r="B244" s="90" t="s">
        <v>180</v>
      </c>
      <c r="C244" s="90" t="s">
        <v>150</v>
      </c>
      <c r="D244" s="90" t="s">
        <v>145</v>
      </c>
      <c r="E244" s="90" t="s">
        <v>250</v>
      </c>
      <c r="F244" s="90"/>
      <c r="G244" s="90"/>
      <c r="H244" s="90"/>
      <c r="I244" s="96">
        <f>I245+I249+I255</f>
        <v>5124.2</v>
      </c>
      <c r="N244" s="158"/>
      <c r="O244" s="162">
        <f t="shared" si="30"/>
        <v>5124.2</v>
      </c>
    </row>
    <row r="245" spans="1:15" s="37" customFormat="1" ht="47.25">
      <c r="A245" s="29" t="s">
        <v>280</v>
      </c>
      <c r="B245" s="90" t="s">
        <v>180</v>
      </c>
      <c r="C245" s="90" t="s">
        <v>150</v>
      </c>
      <c r="D245" s="90" t="s">
        <v>145</v>
      </c>
      <c r="E245" s="90" t="s">
        <v>250</v>
      </c>
      <c r="F245" s="90" t="s">
        <v>261</v>
      </c>
      <c r="G245" s="90"/>
      <c r="H245" s="90"/>
      <c r="I245" s="97">
        <f>I246</f>
        <v>4578.4</v>
      </c>
      <c r="N245" s="158"/>
      <c r="O245" s="162">
        <f t="shared" si="30"/>
        <v>4578.4</v>
      </c>
    </row>
    <row r="246" spans="1:15" s="37" customFormat="1" ht="31.5">
      <c r="A246" s="29" t="s">
        <v>282</v>
      </c>
      <c r="B246" s="90" t="s">
        <v>180</v>
      </c>
      <c r="C246" s="90" t="s">
        <v>150</v>
      </c>
      <c r="D246" s="90" t="s">
        <v>145</v>
      </c>
      <c r="E246" s="90" t="s">
        <v>250</v>
      </c>
      <c r="F246" s="90" t="s">
        <v>281</v>
      </c>
      <c r="G246" s="90"/>
      <c r="H246" s="90"/>
      <c r="I246" s="97">
        <f>I247</f>
        <v>4578.4</v>
      </c>
      <c r="N246" s="158"/>
      <c r="O246" s="162">
        <f t="shared" si="30"/>
        <v>4578.4</v>
      </c>
    </row>
    <row r="247" spans="1:15" s="37" customFormat="1" ht="31.5">
      <c r="A247" s="29" t="s">
        <v>268</v>
      </c>
      <c r="B247" s="90" t="s">
        <v>180</v>
      </c>
      <c r="C247" s="90" t="s">
        <v>150</v>
      </c>
      <c r="D247" s="90" t="s">
        <v>145</v>
      </c>
      <c r="E247" s="90" t="s">
        <v>250</v>
      </c>
      <c r="F247" s="90" t="s">
        <v>283</v>
      </c>
      <c r="G247" s="90"/>
      <c r="H247" s="90"/>
      <c r="I247" s="97">
        <f>I248</f>
        <v>4578.4</v>
      </c>
      <c r="N247" s="158"/>
      <c r="O247" s="162">
        <f t="shared" si="30"/>
        <v>4578.4</v>
      </c>
    </row>
    <row r="248" spans="1:15" s="37" customFormat="1" ht="15.75">
      <c r="A248" s="27" t="s">
        <v>206</v>
      </c>
      <c r="B248" s="91" t="s">
        <v>180</v>
      </c>
      <c r="C248" s="91" t="s">
        <v>150</v>
      </c>
      <c r="D248" s="91" t="s">
        <v>145</v>
      </c>
      <c r="E248" s="91" t="s">
        <v>250</v>
      </c>
      <c r="F248" s="91" t="s">
        <v>283</v>
      </c>
      <c r="G248" s="91" t="s">
        <v>187</v>
      </c>
      <c r="H248" s="91"/>
      <c r="I248" s="99">
        <v>4578.4</v>
      </c>
      <c r="J248" s="48"/>
      <c r="K248" s="48"/>
      <c r="L248" s="48"/>
      <c r="M248" s="48"/>
      <c r="N248" s="159"/>
      <c r="O248" s="164">
        <f t="shared" si="30"/>
        <v>4578.4</v>
      </c>
    </row>
    <row r="249" spans="1:15" s="37" customFormat="1" ht="31.5">
      <c r="A249" s="29" t="s">
        <v>264</v>
      </c>
      <c r="B249" s="90" t="s">
        <v>180</v>
      </c>
      <c r="C249" s="90" t="s">
        <v>150</v>
      </c>
      <c r="D249" s="90" t="s">
        <v>145</v>
      </c>
      <c r="E249" s="90" t="s">
        <v>250</v>
      </c>
      <c r="F249" s="90" t="s">
        <v>265</v>
      </c>
      <c r="G249" s="90"/>
      <c r="H249" s="90"/>
      <c r="I249" s="97">
        <f>I250</f>
        <v>505.8</v>
      </c>
      <c r="J249" s="48"/>
      <c r="K249" s="48"/>
      <c r="L249" s="48"/>
      <c r="M249" s="48"/>
      <c r="N249" s="159"/>
      <c r="O249" s="162">
        <f t="shared" si="30"/>
        <v>505.8</v>
      </c>
    </row>
    <row r="250" spans="1:15" s="37" customFormat="1" ht="31.5">
      <c r="A250" s="45" t="s">
        <v>273</v>
      </c>
      <c r="B250" s="90" t="s">
        <v>180</v>
      </c>
      <c r="C250" s="90" t="s">
        <v>150</v>
      </c>
      <c r="D250" s="90" t="s">
        <v>145</v>
      </c>
      <c r="E250" s="90" t="s">
        <v>250</v>
      </c>
      <c r="F250" s="90" t="s">
        <v>272</v>
      </c>
      <c r="G250" s="90"/>
      <c r="H250" s="90"/>
      <c r="I250" s="97">
        <f>I251+I253</f>
        <v>505.8</v>
      </c>
      <c r="J250" s="48"/>
      <c r="K250" s="48"/>
      <c r="L250" s="48"/>
      <c r="M250" s="48"/>
      <c r="N250" s="159"/>
      <c r="O250" s="162">
        <f t="shared" si="30"/>
        <v>505.8</v>
      </c>
    </row>
    <row r="251" spans="1:15" s="37" customFormat="1" ht="47.25">
      <c r="A251" s="112" t="s">
        <v>304</v>
      </c>
      <c r="B251" s="90" t="s">
        <v>180</v>
      </c>
      <c r="C251" s="90" t="s">
        <v>150</v>
      </c>
      <c r="D251" s="90" t="s">
        <v>145</v>
      </c>
      <c r="E251" s="90" t="s">
        <v>250</v>
      </c>
      <c r="F251" s="90" t="s">
        <v>303</v>
      </c>
      <c r="G251" s="90"/>
      <c r="H251" s="90"/>
      <c r="I251" s="97">
        <f>I252</f>
        <v>40</v>
      </c>
      <c r="J251" s="48"/>
      <c r="K251" s="48"/>
      <c r="L251" s="48"/>
      <c r="M251" s="48"/>
      <c r="N251" s="159"/>
      <c r="O251" s="162">
        <f t="shared" si="30"/>
        <v>40</v>
      </c>
    </row>
    <row r="252" spans="1:15" s="37" customFormat="1" ht="15.75">
      <c r="A252" s="69" t="s">
        <v>206</v>
      </c>
      <c r="B252" s="91" t="s">
        <v>180</v>
      </c>
      <c r="C252" s="91" t="s">
        <v>150</v>
      </c>
      <c r="D252" s="91" t="s">
        <v>145</v>
      </c>
      <c r="E252" s="91" t="s">
        <v>250</v>
      </c>
      <c r="F252" s="91" t="s">
        <v>303</v>
      </c>
      <c r="G252" s="91" t="s">
        <v>187</v>
      </c>
      <c r="H252" s="91"/>
      <c r="I252" s="99">
        <v>40</v>
      </c>
      <c r="J252" s="48"/>
      <c r="K252" s="48"/>
      <c r="L252" s="48"/>
      <c r="M252" s="48"/>
      <c r="N252" s="159"/>
      <c r="O252" s="164">
        <f t="shared" si="30"/>
        <v>40</v>
      </c>
    </row>
    <row r="253" spans="1:15" s="37" customFormat="1" ht="31.5">
      <c r="A253" s="29" t="s">
        <v>275</v>
      </c>
      <c r="B253" s="90" t="s">
        <v>180</v>
      </c>
      <c r="C253" s="90" t="s">
        <v>150</v>
      </c>
      <c r="D253" s="90" t="s">
        <v>145</v>
      </c>
      <c r="E253" s="90" t="s">
        <v>250</v>
      </c>
      <c r="F253" s="90" t="s">
        <v>274</v>
      </c>
      <c r="G253" s="90"/>
      <c r="H253" s="90"/>
      <c r="I253" s="97">
        <f>I254</f>
        <v>465.8</v>
      </c>
      <c r="J253" s="48"/>
      <c r="K253" s="48"/>
      <c r="L253" s="48"/>
      <c r="M253" s="48"/>
      <c r="N253" s="159"/>
      <c r="O253" s="162">
        <f t="shared" si="30"/>
        <v>465.8</v>
      </c>
    </row>
    <row r="254" spans="1:15" s="37" customFormat="1" ht="15.75">
      <c r="A254" s="27" t="s">
        <v>206</v>
      </c>
      <c r="B254" s="91" t="s">
        <v>180</v>
      </c>
      <c r="C254" s="91" t="s">
        <v>150</v>
      </c>
      <c r="D254" s="91" t="s">
        <v>145</v>
      </c>
      <c r="E254" s="91" t="s">
        <v>250</v>
      </c>
      <c r="F254" s="91" t="s">
        <v>274</v>
      </c>
      <c r="G254" s="91" t="s">
        <v>187</v>
      </c>
      <c r="H254" s="91"/>
      <c r="I254" s="99">
        <v>465.8</v>
      </c>
      <c r="J254" s="48"/>
      <c r="K254" s="48"/>
      <c r="L254" s="48"/>
      <c r="M254" s="48"/>
      <c r="N254" s="159"/>
      <c r="O254" s="164">
        <f t="shared" si="30"/>
        <v>465.8</v>
      </c>
    </row>
    <row r="255" spans="1:15" s="37" customFormat="1" ht="15.75">
      <c r="A255" s="45" t="s">
        <v>287</v>
      </c>
      <c r="B255" s="90" t="s">
        <v>180</v>
      </c>
      <c r="C255" s="90" t="s">
        <v>150</v>
      </c>
      <c r="D255" s="90" t="s">
        <v>145</v>
      </c>
      <c r="E255" s="90" t="s">
        <v>250</v>
      </c>
      <c r="F255" s="90" t="s">
        <v>286</v>
      </c>
      <c r="G255" s="90"/>
      <c r="H255" s="90"/>
      <c r="I255" s="96">
        <f>I256</f>
        <v>40</v>
      </c>
      <c r="J255" s="48"/>
      <c r="K255" s="48"/>
      <c r="L255" s="48"/>
      <c r="M255" s="48"/>
      <c r="N255" s="159"/>
      <c r="O255" s="162">
        <f t="shared" si="30"/>
        <v>40</v>
      </c>
    </row>
    <row r="256" spans="1:15" s="37" customFormat="1" ht="15.75">
      <c r="A256" s="45" t="s">
        <v>289</v>
      </c>
      <c r="B256" s="90" t="s">
        <v>180</v>
      </c>
      <c r="C256" s="90" t="s">
        <v>150</v>
      </c>
      <c r="D256" s="90" t="s">
        <v>145</v>
      </c>
      <c r="E256" s="90" t="s">
        <v>250</v>
      </c>
      <c r="F256" s="90" t="s">
        <v>288</v>
      </c>
      <c r="G256" s="90"/>
      <c r="H256" s="90"/>
      <c r="I256" s="96">
        <f>I257</f>
        <v>40</v>
      </c>
      <c r="J256" s="48"/>
      <c r="K256" s="48"/>
      <c r="L256" s="48"/>
      <c r="M256" s="48"/>
      <c r="N256" s="159"/>
      <c r="O256" s="162">
        <f t="shared" si="30"/>
        <v>40</v>
      </c>
    </row>
    <row r="257" spans="1:15" s="37" customFormat="1" ht="31.5">
      <c r="A257" s="45" t="s">
        <v>291</v>
      </c>
      <c r="B257" s="90" t="s">
        <v>180</v>
      </c>
      <c r="C257" s="90" t="s">
        <v>150</v>
      </c>
      <c r="D257" s="90" t="s">
        <v>145</v>
      </c>
      <c r="E257" s="90" t="s">
        <v>250</v>
      </c>
      <c r="F257" s="90" t="s">
        <v>290</v>
      </c>
      <c r="G257" s="90"/>
      <c r="H257" s="90"/>
      <c r="I257" s="96">
        <f>I258</f>
        <v>40</v>
      </c>
      <c r="J257" s="48"/>
      <c r="K257" s="48"/>
      <c r="L257" s="48"/>
      <c r="M257" s="48"/>
      <c r="N257" s="159"/>
      <c r="O257" s="162">
        <f t="shared" si="30"/>
        <v>40</v>
      </c>
    </row>
    <row r="258" spans="1:15" s="37" customFormat="1" ht="15.75">
      <c r="A258" s="69" t="s">
        <v>206</v>
      </c>
      <c r="B258" s="91" t="s">
        <v>180</v>
      </c>
      <c r="C258" s="91" t="s">
        <v>150</v>
      </c>
      <c r="D258" s="91" t="s">
        <v>145</v>
      </c>
      <c r="E258" s="91" t="s">
        <v>250</v>
      </c>
      <c r="F258" s="91" t="s">
        <v>290</v>
      </c>
      <c r="G258" s="91" t="s">
        <v>187</v>
      </c>
      <c r="H258" s="91"/>
      <c r="I258" s="98">
        <v>40</v>
      </c>
      <c r="N258" s="158"/>
      <c r="O258" s="164">
        <f t="shared" si="30"/>
        <v>40</v>
      </c>
    </row>
    <row r="259" spans="1:15" s="37" customFormat="1" ht="47.25">
      <c r="A259" s="45" t="s">
        <v>50</v>
      </c>
      <c r="B259" s="90" t="s">
        <v>180</v>
      </c>
      <c r="C259" s="90" t="s">
        <v>150</v>
      </c>
      <c r="D259" s="90" t="s">
        <v>145</v>
      </c>
      <c r="E259" s="90" t="s">
        <v>49</v>
      </c>
      <c r="F259" s="90"/>
      <c r="G259" s="90"/>
      <c r="H259" s="90"/>
      <c r="I259" s="96">
        <f>I260+I278</f>
        <v>6310.4</v>
      </c>
      <c r="N259" s="158"/>
      <c r="O259" s="162">
        <f t="shared" si="30"/>
        <v>6310.4</v>
      </c>
    </row>
    <row r="260" spans="1:15" s="37" customFormat="1" ht="63">
      <c r="A260" s="45" t="s">
        <v>10</v>
      </c>
      <c r="B260" s="90" t="s">
        <v>180</v>
      </c>
      <c r="C260" s="90" t="s">
        <v>150</v>
      </c>
      <c r="D260" s="90" t="s">
        <v>145</v>
      </c>
      <c r="E260" s="90" t="s">
        <v>71</v>
      </c>
      <c r="F260" s="90"/>
      <c r="G260" s="90"/>
      <c r="H260" s="90"/>
      <c r="I260" s="96">
        <f>I261</f>
        <v>3310.4</v>
      </c>
      <c r="N260" s="158"/>
      <c r="O260" s="162">
        <f t="shared" si="30"/>
        <v>3310.4</v>
      </c>
    </row>
    <row r="261" spans="1:15" s="37" customFormat="1" ht="141.75">
      <c r="A261" s="29" t="s">
        <v>13</v>
      </c>
      <c r="B261" s="90" t="s">
        <v>180</v>
      </c>
      <c r="C261" s="90" t="s">
        <v>150</v>
      </c>
      <c r="D261" s="90" t="s">
        <v>145</v>
      </c>
      <c r="E261" s="90" t="s">
        <v>117</v>
      </c>
      <c r="F261" s="90"/>
      <c r="G261" s="90"/>
      <c r="H261" s="90"/>
      <c r="I261" s="97">
        <f>I262+I268+I274</f>
        <v>3310.4</v>
      </c>
      <c r="N261" s="158"/>
      <c r="O261" s="162">
        <f t="shared" si="30"/>
        <v>3310.4</v>
      </c>
    </row>
    <row r="262" spans="1:15" s="37" customFormat="1" ht="47.25">
      <c r="A262" s="29" t="s">
        <v>280</v>
      </c>
      <c r="B262" s="90" t="s">
        <v>180</v>
      </c>
      <c r="C262" s="90" t="s">
        <v>150</v>
      </c>
      <c r="D262" s="91" t="s">
        <v>145</v>
      </c>
      <c r="E262" s="90" t="s">
        <v>117</v>
      </c>
      <c r="F262" s="90" t="s">
        <v>261</v>
      </c>
      <c r="G262" s="90"/>
      <c r="H262" s="90"/>
      <c r="I262" s="97">
        <f>I263</f>
        <v>3109.3</v>
      </c>
      <c r="J262" s="48"/>
      <c r="K262" s="48"/>
      <c r="L262" s="48"/>
      <c r="M262" s="48"/>
      <c r="N262" s="159"/>
      <c r="O262" s="162">
        <f t="shared" si="30"/>
        <v>3109.3</v>
      </c>
    </row>
    <row r="263" spans="1:15" s="37" customFormat="1" ht="31.5">
      <c r="A263" s="29" t="s">
        <v>282</v>
      </c>
      <c r="B263" s="90" t="s">
        <v>180</v>
      </c>
      <c r="C263" s="90" t="s">
        <v>150</v>
      </c>
      <c r="D263" s="91" t="s">
        <v>145</v>
      </c>
      <c r="E263" s="90" t="s">
        <v>117</v>
      </c>
      <c r="F263" s="90" t="s">
        <v>281</v>
      </c>
      <c r="G263" s="90"/>
      <c r="H263" s="90"/>
      <c r="I263" s="97">
        <f>I264+I266</f>
        <v>3109.3</v>
      </c>
      <c r="N263" s="158"/>
      <c r="O263" s="162">
        <f t="shared" si="30"/>
        <v>3109.3</v>
      </c>
    </row>
    <row r="264" spans="1:15" s="37" customFormat="1" ht="31.5">
      <c r="A264" s="29" t="s">
        <v>268</v>
      </c>
      <c r="B264" s="90" t="s">
        <v>180</v>
      </c>
      <c r="C264" s="90" t="s">
        <v>150</v>
      </c>
      <c r="D264" s="91" t="s">
        <v>145</v>
      </c>
      <c r="E264" s="90" t="s">
        <v>117</v>
      </c>
      <c r="F264" s="90" t="s">
        <v>283</v>
      </c>
      <c r="G264" s="90"/>
      <c r="H264" s="90"/>
      <c r="I264" s="97">
        <f>I265</f>
        <v>3099.3</v>
      </c>
      <c r="N264" s="158"/>
      <c r="O264" s="162">
        <f t="shared" si="30"/>
        <v>3099.3</v>
      </c>
    </row>
    <row r="265" spans="1:15" s="37" customFormat="1" ht="15.75">
      <c r="A265" s="69" t="s">
        <v>206</v>
      </c>
      <c r="B265" s="91" t="s">
        <v>180</v>
      </c>
      <c r="C265" s="91" t="s">
        <v>150</v>
      </c>
      <c r="D265" s="91" t="s">
        <v>145</v>
      </c>
      <c r="E265" s="91" t="s">
        <v>117</v>
      </c>
      <c r="F265" s="91" t="s">
        <v>283</v>
      </c>
      <c r="G265" s="91" t="s">
        <v>187</v>
      </c>
      <c r="H265" s="91"/>
      <c r="I265" s="99">
        <v>3099.3</v>
      </c>
      <c r="N265" s="158"/>
      <c r="O265" s="164">
        <f t="shared" si="30"/>
        <v>3099.3</v>
      </c>
    </row>
    <row r="266" spans="1:15" s="37" customFormat="1" ht="31.5">
      <c r="A266" s="29" t="s">
        <v>269</v>
      </c>
      <c r="B266" s="90" t="s">
        <v>180</v>
      </c>
      <c r="C266" s="90" t="s">
        <v>150</v>
      </c>
      <c r="D266" s="91" t="s">
        <v>145</v>
      </c>
      <c r="E266" s="90" t="s">
        <v>117</v>
      </c>
      <c r="F266" s="90" t="s">
        <v>284</v>
      </c>
      <c r="G266" s="90"/>
      <c r="H266" s="90"/>
      <c r="I266" s="97">
        <f>I267</f>
        <v>10</v>
      </c>
      <c r="N266" s="158"/>
      <c r="O266" s="162">
        <f t="shared" si="30"/>
        <v>10</v>
      </c>
    </row>
    <row r="267" spans="1:15" s="37" customFormat="1" ht="15.75">
      <c r="A267" s="27" t="s">
        <v>206</v>
      </c>
      <c r="B267" s="91" t="s">
        <v>180</v>
      </c>
      <c r="C267" s="91" t="s">
        <v>150</v>
      </c>
      <c r="D267" s="91" t="s">
        <v>145</v>
      </c>
      <c r="E267" s="91" t="s">
        <v>117</v>
      </c>
      <c r="F267" s="91" t="s">
        <v>284</v>
      </c>
      <c r="G267" s="91" t="s">
        <v>187</v>
      </c>
      <c r="H267" s="91"/>
      <c r="I267" s="99">
        <v>10</v>
      </c>
      <c r="N267" s="158"/>
      <c r="O267" s="164">
        <f t="shared" si="30"/>
        <v>10</v>
      </c>
    </row>
    <row r="268" spans="1:15" s="37" customFormat="1" ht="31.5">
      <c r="A268" s="29" t="s">
        <v>264</v>
      </c>
      <c r="B268" s="90" t="s">
        <v>180</v>
      </c>
      <c r="C268" s="90" t="s">
        <v>150</v>
      </c>
      <c r="D268" s="91" t="s">
        <v>145</v>
      </c>
      <c r="E268" s="90" t="s">
        <v>117</v>
      </c>
      <c r="F268" s="90" t="s">
        <v>265</v>
      </c>
      <c r="G268" s="90"/>
      <c r="H268" s="90"/>
      <c r="I268" s="97">
        <f>I269</f>
        <v>199.1</v>
      </c>
      <c r="N268" s="158"/>
      <c r="O268" s="162">
        <f t="shared" si="30"/>
        <v>199.1</v>
      </c>
    </row>
    <row r="269" spans="1:15" s="37" customFormat="1" ht="31.5">
      <c r="A269" s="45" t="s">
        <v>273</v>
      </c>
      <c r="B269" s="90" t="s">
        <v>180</v>
      </c>
      <c r="C269" s="90" t="s">
        <v>150</v>
      </c>
      <c r="D269" s="91" t="s">
        <v>145</v>
      </c>
      <c r="E269" s="90" t="s">
        <v>117</v>
      </c>
      <c r="F269" s="90" t="s">
        <v>272</v>
      </c>
      <c r="G269" s="90"/>
      <c r="H269" s="90"/>
      <c r="I269" s="97">
        <f>I270+I272</f>
        <v>199.1</v>
      </c>
      <c r="N269" s="158"/>
      <c r="O269" s="162">
        <f t="shared" si="30"/>
        <v>199.1</v>
      </c>
    </row>
    <row r="270" spans="1:15" s="48" customFormat="1" ht="47.25">
      <c r="A270" s="113" t="s">
        <v>304</v>
      </c>
      <c r="B270" s="90" t="s">
        <v>180</v>
      </c>
      <c r="C270" s="90" t="s">
        <v>150</v>
      </c>
      <c r="D270" s="91" t="s">
        <v>145</v>
      </c>
      <c r="E270" s="90" t="s">
        <v>117</v>
      </c>
      <c r="F270" s="90" t="s">
        <v>303</v>
      </c>
      <c r="G270" s="90"/>
      <c r="H270" s="90"/>
      <c r="I270" s="97">
        <f>I271</f>
        <v>24</v>
      </c>
      <c r="J270" s="37"/>
      <c r="K270" s="37"/>
      <c r="L270" s="37"/>
      <c r="M270" s="37"/>
      <c r="N270" s="158"/>
      <c r="O270" s="162">
        <f t="shared" si="30"/>
        <v>24</v>
      </c>
    </row>
    <row r="271" spans="1:15" s="37" customFormat="1" ht="15.75">
      <c r="A271" s="69" t="s">
        <v>206</v>
      </c>
      <c r="B271" s="91" t="s">
        <v>180</v>
      </c>
      <c r="C271" s="91" t="s">
        <v>150</v>
      </c>
      <c r="D271" s="91" t="s">
        <v>145</v>
      </c>
      <c r="E271" s="91" t="s">
        <v>117</v>
      </c>
      <c r="F271" s="91" t="s">
        <v>303</v>
      </c>
      <c r="G271" s="91" t="s">
        <v>187</v>
      </c>
      <c r="H271" s="91"/>
      <c r="I271" s="99">
        <v>24</v>
      </c>
      <c r="N271" s="158"/>
      <c r="O271" s="164">
        <f t="shared" si="30"/>
        <v>24</v>
      </c>
    </row>
    <row r="272" spans="1:15" s="37" customFormat="1" ht="31.5">
      <c r="A272" s="29" t="s">
        <v>275</v>
      </c>
      <c r="B272" s="90" t="s">
        <v>180</v>
      </c>
      <c r="C272" s="90" t="s">
        <v>150</v>
      </c>
      <c r="D272" s="91" t="s">
        <v>145</v>
      </c>
      <c r="E272" s="90" t="s">
        <v>117</v>
      </c>
      <c r="F272" s="90" t="s">
        <v>274</v>
      </c>
      <c r="G272" s="90"/>
      <c r="H272" s="90"/>
      <c r="I272" s="97">
        <f>I273</f>
        <v>175.1</v>
      </c>
      <c r="N272" s="158"/>
      <c r="O272" s="162">
        <f t="shared" si="30"/>
        <v>175.1</v>
      </c>
    </row>
    <row r="273" spans="1:15" s="37" customFormat="1" ht="15.75">
      <c r="A273" s="27" t="s">
        <v>206</v>
      </c>
      <c r="B273" s="91" t="s">
        <v>180</v>
      </c>
      <c r="C273" s="91" t="s">
        <v>150</v>
      </c>
      <c r="D273" s="91" t="s">
        <v>145</v>
      </c>
      <c r="E273" s="91" t="s">
        <v>117</v>
      </c>
      <c r="F273" s="91" t="s">
        <v>274</v>
      </c>
      <c r="G273" s="91" t="s">
        <v>187</v>
      </c>
      <c r="H273" s="91"/>
      <c r="I273" s="99">
        <v>175.1</v>
      </c>
      <c r="N273" s="158"/>
      <c r="O273" s="164">
        <f t="shared" si="30"/>
        <v>175.1</v>
      </c>
    </row>
    <row r="274" spans="1:15" s="37" customFormat="1" ht="15.75">
      <c r="A274" s="45" t="s">
        <v>287</v>
      </c>
      <c r="B274" s="90" t="s">
        <v>180</v>
      </c>
      <c r="C274" s="90" t="s">
        <v>150</v>
      </c>
      <c r="D274" s="91" t="s">
        <v>145</v>
      </c>
      <c r="E274" s="90" t="s">
        <v>117</v>
      </c>
      <c r="F274" s="90" t="s">
        <v>286</v>
      </c>
      <c r="G274" s="90"/>
      <c r="H274" s="90"/>
      <c r="I274" s="97">
        <f>I275</f>
        <v>2</v>
      </c>
      <c r="N274" s="158"/>
      <c r="O274" s="162">
        <f t="shared" si="30"/>
        <v>2</v>
      </c>
    </row>
    <row r="275" spans="1:15" s="37" customFormat="1" ht="15.75">
      <c r="A275" s="45" t="s">
        <v>289</v>
      </c>
      <c r="B275" s="90" t="s">
        <v>180</v>
      </c>
      <c r="C275" s="90" t="s">
        <v>150</v>
      </c>
      <c r="D275" s="91" t="s">
        <v>145</v>
      </c>
      <c r="E275" s="90" t="s">
        <v>117</v>
      </c>
      <c r="F275" s="90" t="s">
        <v>288</v>
      </c>
      <c r="G275" s="90"/>
      <c r="H275" s="90"/>
      <c r="I275" s="97">
        <f>I276</f>
        <v>2</v>
      </c>
      <c r="N275" s="158"/>
      <c r="O275" s="162">
        <f t="shared" si="30"/>
        <v>2</v>
      </c>
    </row>
    <row r="276" spans="1:15" s="37" customFormat="1" ht="31.5">
      <c r="A276" s="45" t="s">
        <v>291</v>
      </c>
      <c r="B276" s="90" t="s">
        <v>180</v>
      </c>
      <c r="C276" s="90" t="s">
        <v>150</v>
      </c>
      <c r="D276" s="91" t="s">
        <v>145</v>
      </c>
      <c r="E276" s="90" t="s">
        <v>117</v>
      </c>
      <c r="F276" s="90" t="s">
        <v>290</v>
      </c>
      <c r="G276" s="90"/>
      <c r="H276" s="90"/>
      <c r="I276" s="97">
        <f>I277</f>
        <v>2</v>
      </c>
      <c r="N276" s="158"/>
      <c r="O276" s="162">
        <f aca="true" t="shared" si="32" ref="O276:O301">I276+N276</f>
        <v>2</v>
      </c>
    </row>
    <row r="277" spans="1:15" s="37" customFormat="1" ht="15.75">
      <c r="A277" s="69" t="s">
        <v>206</v>
      </c>
      <c r="B277" s="91" t="s">
        <v>180</v>
      </c>
      <c r="C277" s="91" t="s">
        <v>150</v>
      </c>
      <c r="D277" s="91" t="s">
        <v>145</v>
      </c>
      <c r="E277" s="91" t="s">
        <v>117</v>
      </c>
      <c r="F277" s="91" t="s">
        <v>290</v>
      </c>
      <c r="G277" s="91" t="s">
        <v>187</v>
      </c>
      <c r="H277" s="91"/>
      <c r="I277" s="99">
        <v>2</v>
      </c>
      <c r="N277" s="158"/>
      <c r="O277" s="164">
        <f t="shared" si="32"/>
        <v>2</v>
      </c>
    </row>
    <row r="278" spans="1:15" s="37" customFormat="1" ht="63">
      <c r="A278" s="45" t="s">
        <v>11</v>
      </c>
      <c r="B278" s="90" t="s">
        <v>180</v>
      </c>
      <c r="C278" s="90" t="s">
        <v>150</v>
      </c>
      <c r="D278" s="90" t="s">
        <v>145</v>
      </c>
      <c r="E278" s="90" t="s">
        <v>54</v>
      </c>
      <c r="F278" s="90"/>
      <c r="G278" s="90"/>
      <c r="H278" s="90"/>
      <c r="I278" s="97">
        <f>I279</f>
        <v>3000</v>
      </c>
      <c r="N278" s="158"/>
      <c r="O278" s="162">
        <f t="shared" si="32"/>
        <v>3000</v>
      </c>
    </row>
    <row r="279" spans="1:15" s="37" customFormat="1" ht="126">
      <c r="A279" s="29" t="s">
        <v>14</v>
      </c>
      <c r="B279" s="90" t="s">
        <v>180</v>
      </c>
      <c r="C279" s="90" t="s">
        <v>150</v>
      </c>
      <c r="D279" s="90" t="s">
        <v>145</v>
      </c>
      <c r="E279" s="90" t="s">
        <v>53</v>
      </c>
      <c r="F279" s="90"/>
      <c r="G279" s="90"/>
      <c r="H279" s="90"/>
      <c r="I279" s="97">
        <f>I280</f>
        <v>3000</v>
      </c>
      <c r="N279" s="158"/>
      <c r="O279" s="162">
        <f t="shared" si="32"/>
        <v>3000</v>
      </c>
    </row>
    <row r="280" spans="1:15" s="37" customFormat="1" ht="31.5">
      <c r="A280" s="29" t="s">
        <v>264</v>
      </c>
      <c r="B280" s="90" t="s">
        <v>180</v>
      </c>
      <c r="C280" s="90" t="s">
        <v>150</v>
      </c>
      <c r="D280" s="91" t="s">
        <v>145</v>
      </c>
      <c r="E280" s="90" t="s">
        <v>53</v>
      </c>
      <c r="F280" s="90" t="s">
        <v>265</v>
      </c>
      <c r="G280" s="90"/>
      <c r="H280" s="90"/>
      <c r="I280" s="97">
        <f>I281</f>
        <v>3000</v>
      </c>
      <c r="N280" s="158"/>
      <c r="O280" s="162">
        <f t="shared" si="32"/>
        <v>3000</v>
      </c>
    </row>
    <row r="281" spans="1:15" s="48" customFormat="1" ht="31.5">
      <c r="A281" s="45" t="s">
        <v>273</v>
      </c>
      <c r="B281" s="90" t="s">
        <v>180</v>
      </c>
      <c r="C281" s="90" t="s">
        <v>150</v>
      </c>
      <c r="D281" s="91" t="s">
        <v>145</v>
      </c>
      <c r="E281" s="90" t="s">
        <v>53</v>
      </c>
      <c r="F281" s="90" t="s">
        <v>272</v>
      </c>
      <c r="G281" s="90"/>
      <c r="H281" s="90"/>
      <c r="I281" s="97">
        <f>I282</f>
        <v>3000</v>
      </c>
      <c r="J281" s="37"/>
      <c r="K281" s="37"/>
      <c r="L281" s="37"/>
      <c r="M281" s="37"/>
      <c r="N281" s="158"/>
      <c r="O281" s="162">
        <f t="shared" si="32"/>
        <v>3000</v>
      </c>
    </row>
    <row r="282" spans="1:15" s="48" customFormat="1" ht="31.5">
      <c r="A282" s="29" t="s">
        <v>275</v>
      </c>
      <c r="B282" s="90" t="s">
        <v>180</v>
      </c>
      <c r="C282" s="90" t="s">
        <v>150</v>
      </c>
      <c r="D282" s="91" t="s">
        <v>145</v>
      </c>
      <c r="E282" s="90" t="s">
        <v>53</v>
      </c>
      <c r="F282" s="90" t="s">
        <v>274</v>
      </c>
      <c r="G282" s="90"/>
      <c r="H282" s="90"/>
      <c r="I282" s="97">
        <f>I283</f>
        <v>3000</v>
      </c>
      <c r="J282" s="37"/>
      <c r="K282" s="37"/>
      <c r="L282" s="37"/>
      <c r="M282" s="37"/>
      <c r="N282" s="158"/>
      <c r="O282" s="162">
        <f t="shared" si="32"/>
        <v>3000</v>
      </c>
    </row>
    <row r="283" spans="1:15" s="48" customFormat="1" ht="15.75">
      <c r="A283" s="27" t="s">
        <v>206</v>
      </c>
      <c r="B283" s="91" t="s">
        <v>180</v>
      </c>
      <c r="C283" s="91" t="s">
        <v>150</v>
      </c>
      <c r="D283" s="91" t="s">
        <v>145</v>
      </c>
      <c r="E283" s="91" t="s">
        <v>53</v>
      </c>
      <c r="F283" s="91" t="s">
        <v>274</v>
      </c>
      <c r="G283" s="91" t="s">
        <v>187</v>
      </c>
      <c r="H283" s="91"/>
      <c r="I283" s="99">
        <v>3000</v>
      </c>
      <c r="J283" s="37"/>
      <c r="K283" s="37"/>
      <c r="L283" s="37"/>
      <c r="M283" s="37"/>
      <c r="N283" s="158"/>
      <c r="O283" s="164">
        <f t="shared" si="32"/>
        <v>3000</v>
      </c>
    </row>
    <row r="284" spans="1:15" s="48" customFormat="1" ht="15.75">
      <c r="A284" s="28" t="s">
        <v>139</v>
      </c>
      <c r="B284" s="92" t="s">
        <v>180</v>
      </c>
      <c r="C284" s="92" t="s">
        <v>159</v>
      </c>
      <c r="D284" s="90"/>
      <c r="E284" s="90"/>
      <c r="F284" s="90"/>
      <c r="G284" s="90"/>
      <c r="H284" s="90"/>
      <c r="I284" s="95">
        <f aca="true" t="shared" si="33" ref="I284:N284">I285</f>
        <v>6160.2</v>
      </c>
      <c r="J284" s="95">
        <f t="shared" si="33"/>
        <v>0</v>
      </c>
      <c r="K284" s="95">
        <f t="shared" si="33"/>
        <v>0</v>
      </c>
      <c r="L284" s="95">
        <f t="shared" si="33"/>
        <v>0</v>
      </c>
      <c r="M284" s="95">
        <f t="shared" si="33"/>
        <v>0</v>
      </c>
      <c r="N284" s="95">
        <f t="shared" si="33"/>
        <v>13.4</v>
      </c>
      <c r="O284" s="163">
        <f t="shared" si="32"/>
        <v>6173.599999999999</v>
      </c>
    </row>
    <row r="285" spans="1:15" s="48" customFormat="1" ht="15.75">
      <c r="A285" s="28" t="s">
        <v>211</v>
      </c>
      <c r="B285" s="92" t="s">
        <v>180</v>
      </c>
      <c r="C285" s="92" t="s">
        <v>159</v>
      </c>
      <c r="D285" s="92" t="s">
        <v>146</v>
      </c>
      <c r="E285" s="92"/>
      <c r="F285" s="92"/>
      <c r="G285" s="92"/>
      <c r="H285" s="92"/>
      <c r="I285" s="95">
        <f aca="true" t="shared" si="34" ref="I285:N285">I287+I292+I297</f>
        <v>6160.2</v>
      </c>
      <c r="J285" s="95">
        <f t="shared" si="34"/>
        <v>0</v>
      </c>
      <c r="K285" s="95">
        <f t="shared" si="34"/>
        <v>0</v>
      </c>
      <c r="L285" s="95">
        <f t="shared" si="34"/>
        <v>0</v>
      </c>
      <c r="M285" s="95">
        <f t="shared" si="34"/>
        <v>0</v>
      </c>
      <c r="N285" s="95">
        <f t="shared" si="34"/>
        <v>13.4</v>
      </c>
      <c r="O285" s="163">
        <f t="shared" si="32"/>
        <v>6173.599999999999</v>
      </c>
    </row>
    <row r="286" spans="1:15" s="48" customFormat="1" ht="15.75">
      <c r="A286" s="29" t="s">
        <v>69</v>
      </c>
      <c r="B286" s="90" t="s">
        <v>180</v>
      </c>
      <c r="C286" s="90" t="s">
        <v>159</v>
      </c>
      <c r="D286" s="90" t="s">
        <v>146</v>
      </c>
      <c r="E286" s="90" t="s">
        <v>70</v>
      </c>
      <c r="F286" s="90"/>
      <c r="G286" s="90"/>
      <c r="H286" s="90"/>
      <c r="I286" s="96">
        <f aca="true" t="shared" si="35" ref="I286:N286">I287+I292</f>
        <v>208</v>
      </c>
      <c r="J286" s="96">
        <f t="shared" si="35"/>
        <v>0</v>
      </c>
      <c r="K286" s="96">
        <f t="shared" si="35"/>
        <v>0</v>
      </c>
      <c r="L286" s="96">
        <f t="shared" si="35"/>
        <v>0</v>
      </c>
      <c r="M286" s="96">
        <f t="shared" si="35"/>
        <v>0</v>
      </c>
      <c r="N286" s="96">
        <f t="shared" si="35"/>
        <v>13.4</v>
      </c>
      <c r="O286" s="162">
        <f t="shared" si="32"/>
        <v>221.4</v>
      </c>
    </row>
    <row r="287" spans="1:15" s="48" customFormat="1" ht="126">
      <c r="A287" s="45" t="s">
        <v>68</v>
      </c>
      <c r="B287" s="90" t="s">
        <v>180</v>
      </c>
      <c r="C287" s="90" t="s">
        <v>159</v>
      </c>
      <c r="D287" s="90" t="s">
        <v>146</v>
      </c>
      <c r="E287" s="90" t="s">
        <v>238</v>
      </c>
      <c r="F287" s="90"/>
      <c r="G287" s="90"/>
      <c r="H287" s="90"/>
      <c r="I287" s="96">
        <f>I288</f>
        <v>148</v>
      </c>
      <c r="J287" s="37"/>
      <c r="K287" s="37"/>
      <c r="L287" s="37"/>
      <c r="M287" s="37"/>
      <c r="N287" s="158">
        <f>N288</f>
        <v>13.4</v>
      </c>
      <c r="O287" s="162">
        <f t="shared" si="32"/>
        <v>161.4</v>
      </c>
    </row>
    <row r="288" spans="1:15" s="48" customFormat="1" ht="31.5">
      <c r="A288" s="29" t="s">
        <v>294</v>
      </c>
      <c r="B288" s="90" t="s">
        <v>180</v>
      </c>
      <c r="C288" s="90" t="s">
        <v>159</v>
      </c>
      <c r="D288" s="90" t="s">
        <v>146</v>
      </c>
      <c r="E288" s="90" t="s">
        <v>238</v>
      </c>
      <c r="F288" s="90" t="s">
        <v>293</v>
      </c>
      <c r="G288" s="90"/>
      <c r="H288" s="90"/>
      <c r="I288" s="96">
        <f>I289</f>
        <v>148</v>
      </c>
      <c r="J288" s="37"/>
      <c r="K288" s="37"/>
      <c r="L288" s="37"/>
      <c r="M288" s="37"/>
      <c r="N288" s="158">
        <f>N289</f>
        <v>13.4</v>
      </c>
      <c r="O288" s="162">
        <f t="shared" si="32"/>
        <v>161.4</v>
      </c>
    </row>
    <row r="289" spans="1:15" s="48" customFormat="1" ht="31.5">
      <c r="A289" s="29" t="s">
        <v>296</v>
      </c>
      <c r="B289" s="90" t="s">
        <v>180</v>
      </c>
      <c r="C289" s="90" t="s">
        <v>159</v>
      </c>
      <c r="D289" s="90" t="s">
        <v>146</v>
      </c>
      <c r="E289" s="90" t="s">
        <v>238</v>
      </c>
      <c r="F289" s="90" t="s">
        <v>295</v>
      </c>
      <c r="G289" s="90"/>
      <c r="H289" s="90"/>
      <c r="I289" s="96">
        <f>I290</f>
        <v>148</v>
      </c>
      <c r="J289" s="37"/>
      <c r="K289" s="37"/>
      <c r="L289" s="37"/>
      <c r="M289" s="37"/>
      <c r="N289" s="158">
        <f>N290</f>
        <v>13.4</v>
      </c>
      <c r="O289" s="162">
        <f t="shared" si="32"/>
        <v>161.4</v>
      </c>
    </row>
    <row r="290" spans="1:15" s="48" customFormat="1" ht="47.25">
      <c r="A290" s="29" t="s">
        <v>297</v>
      </c>
      <c r="B290" s="90" t="s">
        <v>180</v>
      </c>
      <c r="C290" s="90" t="s">
        <v>159</v>
      </c>
      <c r="D290" s="90" t="s">
        <v>146</v>
      </c>
      <c r="E290" s="90" t="s">
        <v>238</v>
      </c>
      <c r="F290" s="90" t="s">
        <v>292</v>
      </c>
      <c r="G290" s="90"/>
      <c r="H290" s="90"/>
      <c r="I290" s="96">
        <f>I291</f>
        <v>148</v>
      </c>
      <c r="J290" s="37"/>
      <c r="K290" s="37"/>
      <c r="L290" s="37"/>
      <c r="M290" s="37"/>
      <c r="N290" s="158">
        <f>N291</f>
        <v>13.4</v>
      </c>
      <c r="O290" s="162">
        <f t="shared" si="32"/>
        <v>161.4</v>
      </c>
    </row>
    <row r="291" spans="1:15" s="48" customFormat="1" ht="15.75">
      <c r="A291" s="69" t="s">
        <v>207</v>
      </c>
      <c r="B291" s="91" t="s">
        <v>180</v>
      </c>
      <c r="C291" s="91" t="s">
        <v>159</v>
      </c>
      <c r="D291" s="91" t="s">
        <v>146</v>
      </c>
      <c r="E291" s="91" t="s">
        <v>238</v>
      </c>
      <c r="F291" s="91" t="s">
        <v>292</v>
      </c>
      <c r="G291" s="91" t="s">
        <v>188</v>
      </c>
      <c r="H291" s="91"/>
      <c r="I291" s="98">
        <v>148</v>
      </c>
      <c r="J291" s="37"/>
      <c r="K291" s="37"/>
      <c r="L291" s="37"/>
      <c r="M291" s="37"/>
      <c r="N291" s="160">
        <v>13.4</v>
      </c>
      <c r="O291" s="164">
        <f t="shared" si="32"/>
        <v>161.4</v>
      </c>
    </row>
    <row r="292" spans="1:15" s="48" customFormat="1" ht="94.5">
      <c r="A292" s="72" t="s">
        <v>67</v>
      </c>
      <c r="B292" s="90" t="s">
        <v>180</v>
      </c>
      <c r="C292" s="90" t="s">
        <v>159</v>
      </c>
      <c r="D292" s="90" t="s">
        <v>146</v>
      </c>
      <c r="E292" s="90" t="s">
        <v>251</v>
      </c>
      <c r="F292" s="92"/>
      <c r="G292" s="92"/>
      <c r="H292" s="92"/>
      <c r="I292" s="96">
        <f>I293</f>
        <v>60</v>
      </c>
      <c r="J292" s="37"/>
      <c r="K292" s="37"/>
      <c r="L292" s="37"/>
      <c r="M292" s="37"/>
      <c r="N292" s="158"/>
      <c r="O292" s="162">
        <f t="shared" si="32"/>
        <v>60</v>
      </c>
    </row>
    <row r="293" spans="1:15" s="52" customFormat="1" ht="31.5">
      <c r="A293" s="29" t="s">
        <v>294</v>
      </c>
      <c r="B293" s="90" t="s">
        <v>180</v>
      </c>
      <c r="C293" s="90" t="s">
        <v>159</v>
      </c>
      <c r="D293" s="90" t="s">
        <v>146</v>
      </c>
      <c r="E293" s="90" t="s">
        <v>251</v>
      </c>
      <c r="F293" s="90" t="s">
        <v>293</v>
      </c>
      <c r="G293" s="92"/>
      <c r="H293" s="92"/>
      <c r="I293" s="96">
        <f>I296</f>
        <v>60</v>
      </c>
      <c r="J293" s="37"/>
      <c r="K293" s="37"/>
      <c r="L293" s="37"/>
      <c r="M293" s="37"/>
      <c r="N293" s="158"/>
      <c r="O293" s="162">
        <f t="shared" si="32"/>
        <v>60</v>
      </c>
    </row>
    <row r="294" spans="1:15" s="52" customFormat="1" ht="31.5">
      <c r="A294" s="29" t="s">
        <v>296</v>
      </c>
      <c r="B294" s="90" t="s">
        <v>180</v>
      </c>
      <c r="C294" s="90" t="s">
        <v>159</v>
      </c>
      <c r="D294" s="90" t="s">
        <v>146</v>
      </c>
      <c r="E294" s="90" t="s">
        <v>251</v>
      </c>
      <c r="F294" s="90" t="s">
        <v>295</v>
      </c>
      <c r="G294" s="92"/>
      <c r="H294" s="92"/>
      <c r="I294" s="96">
        <f>I295</f>
        <v>60</v>
      </c>
      <c r="J294" s="37"/>
      <c r="K294" s="37"/>
      <c r="L294" s="37"/>
      <c r="M294" s="37"/>
      <c r="N294" s="158"/>
      <c r="O294" s="162">
        <f t="shared" si="32"/>
        <v>60</v>
      </c>
    </row>
    <row r="295" spans="1:15" s="52" customFormat="1" ht="47.25">
      <c r="A295" s="29" t="s">
        <v>297</v>
      </c>
      <c r="B295" s="90" t="s">
        <v>180</v>
      </c>
      <c r="C295" s="90" t="s">
        <v>159</v>
      </c>
      <c r="D295" s="90" t="s">
        <v>146</v>
      </c>
      <c r="E295" s="90" t="s">
        <v>251</v>
      </c>
      <c r="F295" s="90" t="s">
        <v>292</v>
      </c>
      <c r="G295" s="92"/>
      <c r="H295" s="92"/>
      <c r="I295" s="96">
        <f>I296</f>
        <v>60</v>
      </c>
      <c r="J295" s="37"/>
      <c r="K295" s="37"/>
      <c r="L295" s="37"/>
      <c r="M295" s="37"/>
      <c r="N295" s="158"/>
      <c r="O295" s="162">
        <f t="shared" si="32"/>
        <v>60</v>
      </c>
    </row>
    <row r="296" spans="1:15" s="52" customFormat="1" ht="15.75">
      <c r="A296" s="69" t="s">
        <v>206</v>
      </c>
      <c r="B296" s="91" t="s">
        <v>180</v>
      </c>
      <c r="C296" s="91" t="s">
        <v>159</v>
      </c>
      <c r="D296" s="91" t="s">
        <v>146</v>
      </c>
      <c r="E296" s="91" t="s">
        <v>251</v>
      </c>
      <c r="F296" s="91" t="s">
        <v>292</v>
      </c>
      <c r="G296" s="91" t="s">
        <v>187</v>
      </c>
      <c r="H296" s="104"/>
      <c r="I296" s="98">
        <v>60</v>
      </c>
      <c r="J296" s="37"/>
      <c r="K296" s="37"/>
      <c r="L296" s="37"/>
      <c r="M296" s="37"/>
      <c r="N296" s="158"/>
      <c r="O296" s="164">
        <f t="shared" si="32"/>
        <v>60</v>
      </c>
    </row>
    <row r="297" spans="1:15" s="52" customFormat="1" ht="47.25">
      <c r="A297" s="45" t="s">
        <v>50</v>
      </c>
      <c r="B297" s="90" t="s">
        <v>180</v>
      </c>
      <c r="C297" s="90" t="s">
        <v>159</v>
      </c>
      <c r="D297" s="90" t="s">
        <v>146</v>
      </c>
      <c r="E297" s="90" t="s">
        <v>49</v>
      </c>
      <c r="F297" s="90"/>
      <c r="G297" s="90"/>
      <c r="H297" s="92"/>
      <c r="I297" s="96">
        <f>I298</f>
        <v>5952.2</v>
      </c>
      <c r="J297" s="37"/>
      <c r="K297" s="37"/>
      <c r="L297" s="37"/>
      <c r="M297" s="37"/>
      <c r="N297" s="158"/>
      <c r="O297" s="162">
        <f t="shared" si="32"/>
        <v>5952.2</v>
      </c>
    </row>
    <row r="298" spans="1:15" s="52" customFormat="1" ht="47.25">
      <c r="A298" s="45" t="s">
        <v>1</v>
      </c>
      <c r="B298" s="90" t="s">
        <v>180</v>
      </c>
      <c r="C298" s="90" t="s">
        <v>159</v>
      </c>
      <c r="D298" s="90" t="s">
        <v>146</v>
      </c>
      <c r="E298" s="90" t="s">
        <v>52</v>
      </c>
      <c r="F298" s="90"/>
      <c r="G298" s="90"/>
      <c r="H298" s="92"/>
      <c r="I298" s="96">
        <f>I299</f>
        <v>5952.2</v>
      </c>
      <c r="J298" s="48"/>
      <c r="K298" s="48"/>
      <c r="L298" s="48"/>
      <c r="M298" s="48"/>
      <c r="N298" s="159"/>
      <c r="O298" s="162">
        <f t="shared" si="32"/>
        <v>5952.2</v>
      </c>
    </row>
    <row r="299" spans="1:15" s="53" customFormat="1" ht="126">
      <c r="A299" s="108" t="s">
        <v>15</v>
      </c>
      <c r="B299" s="90" t="s">
        <v>180</v>
      </c>
      <c r="C299" s="90" t="s">
        <v>159</v>
      </c>
      <c r="D299" s="90" t="s">
        <v>146</v>
      </c>
      <c r="E299" s="90" t="s">
        <v>65</v>
      </c>
      <c r="F299" s="90"/>
      <c r="G299" s="90"/>
      <c r="H299" s="90"/>
      <c r="I299" s="96">
        <f>I300</f>
        <v>5952.2</v>
      </c>
      <c r="J299" s="37"/>
      <c r="K299" s="37"/>
      <c r="L299" s="37"/>
      <c r="M299" s="37"/>
      <c r="N299" s="158"/>
      <c r="O299" s="162">
        <f t="shared" si="32"/>
        <v>5952.2</v>
      </c>
    </row>
    <row r="300" spans="1:15" s="37" customFormat="1" ht="31.5">
      <c r="A300" s="29" t="s">
        <v>221</v>
      </c>
      <c r="B300" s="100" t="s">
        <v>180</v>
      </c>
      <c r="C300" s="100" t="s">
        <v>159</v>
      </c>
      <c r="D300" s="100" t="s">
        <v>146</v>
      </c>
      <c r="E300" s="90" t="s">
        <v>65</v>
      </c>
      <c r="F300" s="100" t="s">
        <v>220</v>
      </c>
      <c r="G300" s="100"/>
      <c r="H300" s="100"/>
      <c r="I300" s="101">
        <f>I301</f>
        <v>5952.2</v>
      </c>
      <c r="N300" s="158"/>
      <c r="O300" s="162">
        <f t="shared" si="32"/>
        <v>5952.2</v>
      </c>
    </row>
    <row r="301" spans="1:15" s="37" customFormat="1" ht="15.75">
      <c r="A301" s="69" t="s">
        <v>207</v>
      </c>
      <c r="B301" s="91" t="s">
        <v>180</v>
      </c>
      <c r="C301" s="91" t="s">
        <v>159</v>
      </c>
      <c r="D301" s="91" t="s">
        <v>146</v>
      </c>
      <c r="E301" s="91" t="s">
        <v>65</v>
      </c>
      <c r="F301" s="105" t="s">
        <v>220</v>
      </c>
      <c r="G301" s="105" t="s">
        <v>188</v>
      </c>
      <c r="H301" s="105"/>
      <c r="I301" s="106">
        <v>5952.2</v>
      </c>
      <c r="N301" s="158"/>
      <c r="O301" s="164">
        <f t="shared" si="32"/>
        <v>5952.2</v>
      </c>
    </row>
    <row r="302" spans="1:15" s="37" customFormat="1" ht="47.25">
      <c r="A302" s="28" t="s">
        <v>190</v>
      </c>
      <c r="B302" s="92" t="s">
        <v>181</v>
      </c>
      <c r="C302" s="92"/>
      <c r="D302" s="92"/>
      <c r="E302" s="92"/>
      <c r="F302" s="92"/>
      <c r="G302" s="92"/>
      <c r="H302" s="92"/>
      <c r="I302" s="95">
        <f aca="true" t="shared" si="36" ref="I302:N302">I303+I338+I376+I352</f>
        <v>23012.2</v>
      </c>
      <c r="J302" s="95">
        <f t="shared" si="36"/>
        <v>0</v>
      </c>
      <c r="K302" s="95">
        <f t="shared" si="36"/>
        <v>0</v>
      </c>
      <c r="L302" s="95">
        <f t="shared" si="36"/>
        <v>0</v>
      </c>
      <c r="M302" s="95">
        <f t="shared" si="36"/>
        <v>0</v>
      </c>
      <c r="N302" s="95">
        <f t="shared" si="36"/>
        <v>19203.2</v>
      </c>
      <c r="O302" s="163">
        <f aca="true" t="shared" si="37" ref="O302:O319">I302+N302</f>
        <v>42215.4</v>
      </c>
    </row>
    <row r="303" spans="1:15" s="37" customFormat="1" ht="15.75">
      <c r="A303" s="28" t="s">
        <v>124</v>
      </c>
      <c r="B303" s="92">
        <v>163</v>
      </c>
      <c r="C303" s="92" t="s">
        <v>143</v>
      </c>
      <c r="D303" s="92"/>
      <c r="E303" s="92"/>
      <c r="F303" s="90"/>
      <c r="G303" s="90"/>
      <c r="H303" s="90"/>
      <c r="I303" s="95">
        <f aca="true" t="shared" si="38" ref="I303:N303">I304</f>
        <v>10517.800000000001</v>
      </c>
      <c r="J303" s="95">
        <f t="shared" si="38"/>
        <v>0</v>
      </c>
      <c r="K303" s="95">
        <f t="shared" si="38"/>
        <v>0</v>
      </c>
      <c r="L303" s="95">
        <f t="shared" si="38"/>
        <v>0</v>
      </c>
      <c r="M303" s="95">
        <f t="shared" si="38"/>
        <v>0</v>
      </c>
      <c r="N303" s="95">
        <f t="shared" si="38"/>
        <v>1264.3</v>
      </c>
      <c r="O303" s="163">
        <f t="shared" si="37"/>
        <v>11782.1</v>
      </c>
    </row>
    <row r="304" spans="1:15" s="51" customFormat="1" ht="15.75">
      <c r="A304" s="28" t="s">
        <v>128</v>
      </c>
      <c r="B304" s="92">
        <v>163</v>
      </c>
      <c r="C304" s="92" t="s">
        <v>143</v>
      </c>
      <c r="D304" s="92" t="s">
        <v>195</v>
      </c>
      <c r="E304" s="92"/>
      <c r="F304" s="92"/>
      <c r="G304" s="92"/>
      <c r="H304" s="92"/>
      <c r="I304" s="95">
        <f aca="true" t="shared" si="39" ref="I304:N304">I306+I320+I333</f>
        <v>10517.800000000001</v>
      </c>
      <c r="J304" s="95">
        <f t="shared" si="39"/>
        <v>0</v>
      </c>
      <c r="K304" s="95">
        <f t="shared" si="39"/>
        <v>0</v>
      </c>
      <c r="L304" s="95">
        <f t="shared" si="39"/>
        <v>0</v>
      </c>
      <c r="M304" s="95">
        <f t="shared" si="39"/>
        <v>0</v>
      </c>
      <c r="N304" s="95">
        <f t="shared" si="39"/>
        <v>1264.3</v>
      </c>
      <c r="O304" s="163">
        <f t="shared" si="37"/>
        <v>11782.1</v>
      </c>
    </row>
    <row r="305" spans="1:15" s="51" customFormat="1" ht="15.75">
      <c r="A305" s="29" t="s">
        <v>69</v>
      </c>
      <c r="B305" s="90" t="s">
        <v>181</v>
      </c>
      <c r="C305" s="90" t="s">
        <v>143</v>
      </c>
      <c r="D305" s="90" t="s">
        <v>195</v>
      </c>
      <c r="E305" s="90" t="s">
        <v>70</v>
      </c>
      <c r="F305" s="90"/>
      <c r="G305" s="90"/>
      <c r="H305" s="90"/>
      <c r="I305" s="96">
        <f aca="true" t="shared" si="40" ref="I305:N305">I306+I320+I333</f>
        <v>10517.800000000001</v>
      </c>
      <c r="J305" s="96">
        <f t="shared" si="40"/>
        <v>0</v>
      </c>
      <c r="K305" s="96">
        <f t="shared" si="40"/>
        <v>0</v>
      </c>
      <c r="L305" s="96">
        <f t="shared" si="40"/>
        <v>0</v>
      </c>
      <c r="M305" s="96">
        <f t="shared" si="40"/>
        <v>0</v>
      </c>
      <c r="N305" s="96">
        <f t="shared" si="40"/>
        <v>1264.3</v>
      </c>
      <c r="O305" s="162">
        <f t="shared" si="37"/>
        <v>11782.1</v>
      </c>
    </row>
    <row r="306" spans="1:15" s="37" customFormat="1" ht="31.5">
      <c r="A306" s="26" t="s">
        <v>260</v>
      </c>
      <c r="B306" s="90" t="s">
        <v>181</v>
      </c>
      <c r="C306" s="90" t="s">
        <v>143</v>
      </c>
      <c r="D306" s="90" t="s">
        <v>195</v>
      </c>
      <c r="E306" s="90" t="s">
        <v>234</v>
      </c>
      <c r="F306" s="90"/>
      <c r="G306" s="90"/>
      <c r="H306" s="90"/>
      <c r="I306" s="96">
        <f aca="true" t="shared" si="41" ref="I306:N306">I307+I310+I316</f>
        <v>4931.000000000001</v>
      </c>
      <c r="J306" s="96">
        <f t="shared" si="41"/>
        <v>0</v>
      </c>
      <c r="K306" s="96">
        <f t="shared" si="41"/>
        <v>0</v>
      </c>
      <c r="L306" s="96">
        <f t="shared" si="41"/>
        <v>0</v>
      </c>
      <c r="M306" s="96">
        <f t="shared" si="41"/>
        <v>0</v>
      </c>
      <c r="N306" s="96">
        <f t="shared" si="41"/>
        <v>0</v>
      </c>
      <c r="O306" s="162">
        <f t="shared" si="37"/>
        <v>4931.000000000001</v>
      </c>
    </row>
    <row r="307" spans="1:15" s="37" customFormat="1" ht="31.5">
      <c r="A307" s="29" t="s">
        <v>266</v>
      </c>
      <c r="B307" s="90">
        <v>163</v>
      </c>
      <c r="C307" s="90" t="s">
        <v>143</v>
      </c>
      <c r="D307" s="90" t="s">
        <v>195</v>
      </c>
      <c r="E307" s="90" t="s">
        <v>234</v>
      </c>
      <c r="F307" s="90" t="s">
        <v>263</v>
      </c>
      <c r="G307" s="90"/>
      <c r="H307" s="90"/>
      <c r="I307" s="97">
        <f>I308</f>
        <v>4557.1</v>
      </c>
      <c r="N307" s="158">
        <f>N308</f>
        <v>-9.8</v>
      </c>
      <c r="O307" s="162">
        <f t="shared" si="37"/>
        <v>4547.3</v>
      </c>
    </row>
    <row r="308" spans="1:15" s="37" customFormat="1" ht="31.5">
      <c r="A308" s="29" t="s">
        <v>268</v>
      </c>
      <c r="B308" s="90">
        <v>163</v>
      </c>
      <c r="C308" s="90" t="s">
        <v>143</v>
      </c>
      <c r="D308" s="90" t="s">
        <v>195</v>
      </c>
      <c r="E308" s="90" t="s">
        <v>234</v>
      </c>
      <c r="F308" s="90" t="s">
        <v>267</v>
      </c>
      <c r="G308" s="90"/>
      <c r="H308" s="90"/>
      <c r="I308" s="97">
        <f>I309</f>
        <v>4557.1</v>
      </c>
      <c r="N308" s="158">
        <f>N309</f>
        <v>-9.8</v>
      </c>
      <c r="O308" s="162">
        <f t="shared" si="37"/>
        <v>4547.3</v>
      </c>
    </row>
    <row r="309" spans="1:15" s="37" customFormat="1" ht="15.75">
      <c r="A309" s="69" t="s">
        <v>206</v>
      </c>
      <c r="B309" s="90">
        <v>163</v>
      </c>
      <c r="C309" s="90" t="s">
        <v>143</v>
      </c>
      <c r="D309" s="90" t="s">
        <v>195</v>
      </c>
      <c r="E309" s="91" t="s">
        <v>234</v>
      </c>
      <c r="F309" s="91" t="s">
        <v>267</v>
      </c>
      <c r="G309" s="91" t="s">
        <v>187</v>
      </c>
      <c r="H309" s="91"/>
      <c r="I309" s="98">
        <v>4557.1</v>
      </c>
      <c r="J309" s="48"/>
      <c r="K309" s="48"/>
      <c r="L309" s="48"/>
      <c r="M309" s="48"/>
      <c r="N309" s="158">
        <v>-9.8</v>
      </c>
      <c r="O309" s="162">
        <f t="shared" si="37"/>
        <v>4547.3</v>
      </c>
    </row>
    <row r="310" spans="1:15" s="37" customFormat="1" ht="31.5">
      <c r="A310" s="29" t="s">
        <v>264</v>
      </c>
      <c r="B310" s="90">
        <v>163</v>
      </c>
      <c r="C310" s="90" t="s">
        <v>143</v>
      </c>
      <c r="D310" s="90" t="s">
        <v>195</v>
      </c>
      <c r="E310" s="90" t="s">
        <v>234</v>
      </c>
      <c r="F310" s="90" t="s">
        <v>265</v>
      </c>
      <c r="G310" s="90"/>
      <c r="H310" s="90"/>
      <c r="I310" s="97">
        <f aca="true" t="shared" si="42" ref="I310:N310">I311</f>
        <v>372.3</v>
      </c>
      <c r="J310" s="97">
        <f t="shared" si="42"/>
        <v>0</v>
      </c>
      <c r="K310" s="97">
        <f t="shared" si="42"/>
        <v>0</v>
      </c>
      <c r="L310" s="97">
        <f t="shared" si="42"/>
        <v>0</v>
      </c>
      <c r="M310" s="97">
        <f t="shared" si="42"/>
        <v>0</v>
      </c>
      <c r="N310" s="97">
        <f t="shared" si="42"/>
        <v>9.8</v>
      </c>
      <c r="O310" s="162">
        <f t="shared" si="37"/>
        <v>382.1</v>
      </c>
    </row>
    <row r="311" spans="1:44" s="37" customFormat="1" ht="31.5">
      <c r="A311" s="45" t="s">
        <v>273</v>
      </c>
      <c r="B311" s="90">
        <v>163</v>
      </c>
      <c r="C311" s="90" t="s">
        <v>143</v>
      </c>
      <c r="D311" s="90" t="s">
        <v>195</v>
      </c>
      <c r="E311" s="90" t="s">
        <v>234</v>
      </c>
      <c r="F311" s="90" t="s">
        <v>272</v>
      </c>
      <c r="G311" s="90"/>
      <c r="H311" s="90"/>
      <c r="I311" s="97">
        <f aca="true" t="shared" si="43" ref="I311:N311">I312+I314</f>
        <v>372.3</v>
      </c>
      <c r="J311" s="97">
        <f t="shared" si="43"/>
        <v>0</v>
      </c>
      <c r="K311" s="97">
        <f t="shared" si="43"/>
        <v>0</v>
      </c>
      <c r="L311" s="97">
        <f t="shared" si="43"/>
        <v>0</v>
      </c>
      <c r="M311" s="97">
        <f t="shared" si="43"/>
        <v>0</v>
      </c>
      <c r="N311" s="97">
        <f t="shared" si="43"/>
        <v>9.8</v>
      </c>
      <c r="O311" s="162">
        <f t="shared" si="37"/>
        <v>382.1</v>
      </c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  <c r="AF311" s="54"/>
      <c r="AG311" s="54"/>
      <c r="AH311" s="54"/>
      <c r="AI311" s="54"/>
      <c r="AJ311" s="54"/>
      <c r="AK311" s="54"/>
      <c r="AL311" s="54"/>
      <c r="AM311" s="54"/>
      <c r="AN311" s="54"/>
      <c r="AO311" s="54"/>
      <c r="AP311" s="54"/>
      <c r="AQ311" s="54"/>
      <c r="AR311" s="54"/>
    </row>
    <row r="312" spans="1:44" s="37" customFormat="1" ht="47.25">
      <c r="A312" s="112" t="s">
        <v>304</v>
      </c>
      <c r="B312" s="90">
        <v>163</v>
      </c>
      <c r="C312" s="90" t="s">
        <v>143</v>
      </c>
      <c r="D312" s="90" t="s">
        <v>195</v>
      </c>
      <c r="E312" s="90" t="s">
        <v>234</v>
      </c>
      <c r="F312" s="90" t="s">
        <v>303</v>
      </c>
      <c r="G312" s="90"/>
      <c r="H312" s="90"/>
      <c r="I312" s="97">
        <f>I313</f>
        <v>145.5</v>
      </c>
      <c r="J312" s="48"/>
      <c r="K312" s="48"/>
      <c r="L312" s="48"/>
      <c r="M312" s="48"/>
      <c r="N312" s="158">
        <f>N313</f>
        <v>-0.1</v>
      </c>
      <c r="O312" s="162">
        <f t="shared" si="37"/>
        <v>145.4</v>
      </c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  <c r="AF312" s="54"/>
      <c r="AG312" s="54"/>
      <c r="AH312" s="54"/>
      <c r="AI312" s="54"/>
      <c r="AJ312" s="54"/>
      <c r="AK312" s="54"/>
      <c r="AL312" s="54"/>
      <c r="AM312" s="54"/>
      <c r="AN312" s="54"/>
      <c r="AO312" s="54"/>
      <c r="AP312" s="54"/>
      <c r="AQ312" s="54"/>
      <c r="AR312" s="54"/>
    </row>
    <row r="313" spans="1:44" s="50" customFormat="1" ht="15.75">
      <c r="A313" s="69" t="s">
        <v>206</v>
      </c>
      <c r="B313" s="90">
        <v>163</v>
      </c>
      <c r="C313" s="90" t="s">
        <v>143</v>
      </c>
      <c r="D313" s="90" t="s">
        <v>195</v>
      </c>
      <c r="E313" s="91" t="s">
        <v>234</v>
      </c>
      <c r="F313" s="91" t="s">
        <v>303</v>
      </c>
      <c r="G313" s="91" t="s">
        <v>187</v>
      </c>
      <c r="H313" s="91"/>
      <c r="I313" s="99">
        <v>145.5</v>
      </c>
      <c r="J313" s="48"/>
      <c r="K313" s="48"/>
      <c r="L313" s="48"/>
      <c r="M313" s="48"/>
      <c r="N313" s="158">
        <v>-0.1</v>
      </c>
      <c r="O313" s="162">
        <f t="shared" si="37"/>
        <v>145.4</v>
      </c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  <c r="AF313" s="54"/>
      <c r="AG313" s="54"/>
      <c r="AH313" s="54"/>
      <c r="AI313" s="54"/>
      <c r="AJ313" s="54"/>
      <c r="AK313" s="54"/>
      <c r="AL313" s="54"/>
      <c r="AM313" s="54"/>
      <c r="AN313" s="54"/>
      <c r="AO313" s="54"/>
      <c r="AP313" s="54"/>
      <c r="AQ313" s="54"/>
      <c r="AR313" s="54"/>
    </row>
    <row r="314" spans="1:15" s="54" customFormat="1" ht="31.5">
      <c r="A314" s="29" t="s">
        <v>275</v>
      </c>
      <c r="B314" s="90">
        <v>163</v>
      </c>
      <c r="C314" s="90" t="s">
        <v>143</v>
      </c>
      <c r="D314" s="90" t="s">
        <v>195</v>
      </c>
      <c r="E314" s="90" t="s">
        <v>234</v>
      </c>
      <c r="F314" s="90" t="s">
        <v>274</v>
      </c>
      <c r="G314" s="90"/>
      <c r="H314" s="90"/>
      <c r="I314" s="97">
        <f>I315</f>
        <v>226.8</v>
      </c>
      <c r="J314" s="48"/>
      <c r="K314" s="48"/>
      <c r="L314" s="48"/>
      <c r="M314" s="48"/>
      <c r="N314" s="158">
        <f>N315</f>
        <v>9.9</v>
      </c>
      <c r="O314" s="162">
        <f t="shared" si="37"/>
        <v>236.70000000000002</v>
      </c>
    </row>
    <row r="315" spans="1:15" s="54" customFormat="1" ht="15.75">
      <c r="A315" s="27" t="s">
        <v>206</v>
      </c>
      <c r="B315" s="90">
        <v>163</v>
      </c>
      <c r="C315" s="90" t="s">
        <v>143</v>
      </c>
      <c r="D315" s="90" t="s">
        <v>195</v>
      </c>
      <c r="E315" s="91" t="s">
        <v>234</v>
      </c>
      <c r="F315" s="91" t="s">
        <v>274</v>
      </c>
      <c r="G315" s="91" t="s">
        <v>187</v>
      </c>
      <c r="H315" s="91"/>
      <c r="I315" s="99">
        <v>226.8</v>
      </c>
      <c r="J315" s="48"/>
      <c r="K315" s="48"/>
      <c r="L315" s="48"/>
      <c r="M315" s="48"/>
      <c r="N315" s="158">
        <v>9.9</v>
      </c>
      <c r="O315" s="162">
        <f t="shared" si="37"/>
        <v>236.70000000000002</v>
      </c>
    </row>
    <row r="316" spans="1:15" s="54" customFormat="1" ht="15.75">
      <c r="A316" s="45" t="s">
        <v>287</v>
      </c>
      <c r="B316" s="90">
        <v>163</v>
      </c>
      <c r="C316" s="90" t="s">
        <v>143</v>
      </c>
      <c r="D316" s="90" t="s">
        <v>195</v>
      </c>
      <c r="E316" s="90" t="s">
        <v>234</v>
      </c>
      <c r="F316" s="90" t="s">
        <v>286</v>
      </c>
      <c r="G316" s="90"/>
      <c r="H316" s="90"/>
      <c r="I316" s="96">
        <f>I317</f>
        <v>1.6</v>
      </c>
      <c r="J316" s="48"/>
      <c r="K316" s="48"/>
      <c r="L316" s="48"/>
      <c r="M316" s="48"/>
      <c r="N316" s="159"/>
      <c r="O316" s="162">
        <f t="shared" si="37"/>
        <v>1.6</v>
      </c>
    </row>
    <row r="317" spans="1:15" s="54" customFormat="1" ht="15.75">
      <c r="A317" s="45" t="s">
        <v>289</v>
      </c>
      <c r="B317" s="90">
        <v>163</v>
      </c>
      <c r="C317" s="90" t="s">
        <v>143</v>
      </c>
      <c r="D317" s="90" t="s">
        <v>195</v>
      </c>
      <c r="E317" s="90" t="s">
        <v>234</v>
      </c>
      <c r="F317" s="90" t="s">
        <v>288</v>
      </c>
      <c r="G317" s="90"/>
      <c r="H317" s="90"/>
      <c r="I317" s="96">
        <f>I318</f>
        <v>1.6</v>
      </c>
      <c r="J317" s="48"/>
      <c r="K317" s="48"/>
      <c r="L317" s="48"/>
      <c r="M317" s="48"/>
      <c r="N317" s="159"/>
      <c r="O317" s="162">
        <f t="shared" si="37"/>
        <v>1.6</v>
      </c>
    </row>
    <row r="318" spans="1:15" s="37" customFormat="1" ht="31.5">
      <c r="A318" s="45" t="s">
        <v>291</v>
      </c>
      <c r="B318" s="90">
        <v>163</v>
      </c>
      <c r="C318" s="90" t="s">
        <v>143</v>
      </c>
      <c r="D318" s="90" t="s">
        <v>195</v>
      </c>
      <c r="E318" s="90" t="s">
        <v>234</v>
      </c>
      <c r="F318" s="90" t="s">
        <v>290</v>
      </c>
      <c r="G318" s="90"/>
      <c r="H318" s="90"/>
      <c r="I318" s="96">
        <f>I319</f>
        <v>1.6</v>
      </c>
      <c r="J318" s="48"/>
      <c r="K318" s="48"/>
      <c r="L318" s="48"/>
      <c r="M318" s="48"/>
      <c r="N318" s="159"/>
      <c r="O318" s="162">
        <f t="shared" si="37"/>
        <v>1.6</v>
      </c>
    </row>
    <row r="319" spans="1:15" s="37" customFormat="1" ht="15.75">
      <c r="A319" s="69" t="s">
        <v>206</v>
      </c>
      <c r="B319" s="91">
        <v>163</v>
      </c>
      <c r="C319" s="91" t="s">
        <v>143</v>
      </c>
      <c r="D319" s="91" t="s">
        <v>195</v>
      </c>
      <c r="E319" s="91" t="s">
        <v>234</v>
      </c>
      <c r="F319" s="91" t="s">
        <v>290</v>
      </c>
      <c r="G319" s="91" t="s">
        <v>187</v>
      </c>
      <c r="H319" s="91"/>
      <c r="I319" s="98">
        <v>1.6</v>
      </c>
      <c r="J319" s="48"/>
      <c r="K319" s="48"/>
      <c r="L319" s="48"/>
      <c r="M319" s="48"/>
      <c r="N319" s="159"/>
      <c r="O319" s="164">
        <f t="shared" si="37"/>
        <v>1.6</v>
      </c>
    </row>
    <row r="320" spans="1:15" s="37" customFormat="1" ht="78.75">
      <c r="A320" s="45" t="s">
        <v>334</v>
      </c>
      <c r="B320" s="90">
        <v>163</v>
      </c>
      <c r="C320" s="90" t="s">
        <v>143</v>
      </c>
      <c r="D320" s="90" t="s">
        <v>195</v>
      </c>
      <c r="E320" s="90" t="s">
        <v>239</v>
      </c>
      <c r="F320" s="90"/>
      <c r="G320" s="90"/>
      <c r="H320" s="90"/>
      <c r="I320" s="96">
        <f aca="true" t="shared" si="44" ref="I320:N320">I321+I329+I325</f>
        <v>2600</v>
      </c>
      <c r="J320" s="96">
        <f t="shared" si="44"/>
        <v>0</v>
      </c>
      <c r="K320" s="96">
        <f t="shared" si="44"/>
        <v>0</v>
      </c>
      <c r="L320" s="96">
        <f t="shared" si="44"/>
        <v>0</v>
      </c>
      <c r="M320" s="96">
        <f t="shared" si="44"/>
        <v>0</v>
      </c>
      <c r="N320" s="96">
        <f t="shared" si="44"/>
        <v>1264.3</v>
      </c>
      <c r="O320" s="162">
        <f aca="true" t="shared" si="45" ref="O320:O329">I320+N320</f>
        <v>3864.3</v>
      </c>
    </row>
    <row r="321" spans="1:15" s="37" customFormat="1" ht="31.5">
      <c r="A321" s="29" t="s">
        <v>264</v>
      </c>
      <c r="B321" s="90" t="s">
        <v>181</v>
      </c>
      <c r="C321" s="90" t="s">
        <v>143</v>
      </c>
      <c r="D321" s="90" t="s">
        <v>195</v>
      </c>
      <c r="E321" s="90" t="s">
        <v>239</v>
      </c>
      <c r="F321" s="90" t="s">
        <v>265</v>
      </c>
      <c r="G321" s="90"/>
      <c r="H321" s="90"/>
      <c r="I321" s="96">
        <f aca="true" t="shared" si="46" ref="I321:N321">I322</f>
        <v>2576.8</v>
      </c>
      <c r="J321" s="96">
        <f t="shared" si="46"/>
        <v>0</v>
      </c>
      <c r="K321" s="96">
        <f t="shared" si="46"/>
        <v>0</v>
      </c>
      <c r="L321" s="96">
        <f t="shared" si="46"/>
        <v>0</v>
      </c>
      <c r="M321" s="96">
        <f t="shared" si="46"/>
        <v>0</v>
      </c>
      <c r="N321" s="96">
        <f t="shared" si="46"/>
        <v>1200</v>
      </c>
      <c r="O321" s="162">
        <f t="shared" si="45"/>
        <v>3776.8</v>
      </c>
    </row>
    <row r="322" spans="1:15" s="37" customFormat="1" ht="31.5">
      <c r="A322" s="45" t="s">
        <v>273</v>
      </c>
      <c r="B322" s="90" t="s">
        <v>181</v>
      </c>
      <c r="C322" s="90" t="s">
        <v>143</v>
      </c>
      <c r="D322" s="90" t="s">
        <v>195</v>
      </c>
      <c r="E322" s="90" t="s">
        <v>239</v>
      </c>
      <c r="F322" s="90" t="s">
        <v>272</v>
      </c>
      <c r="G322" s="90"/>
      <c r="H322" s="90"/>
      <c r="I322" s="96">
        <f>I323</f>
        <v>2576.8</v>
      </c>
      <c r="J322" s="52"/>
      <c r="K322" s="52"/>
      <c r="L322" s="52"/>
      <c r="M322" s="52"/>
      <c r="N322" s="162">
        <f>N323</f>
        <v>1200</v>
      </c>
      <c r="O322" s="162">
        <f t="shared" si="45"/>
        <v>3776.8</v>
      </c>
    </row>
    <row r="323" spans="1:15" s="37" customFormat="1" ht="31.5">
      <c r="A323" s="29" t="s">
        <v>275</v>
      </c>
      <c r="B323" s="90" t="s">
        <v>181</v>
      </c>
      <c r="C323" s="90" t="s">
        <v>143</v>
      </c>
      <c r="D323" s="90" t="s">
        <v>195</v>
      </c>
      <c r="E323" s="90" t="s">
        <v>239</v>
      </c>
      <c r="F323" s="90" t="s">
        <v>274</v>
      </c>
      <c r="G323" s="90"/>
      <c r="H323" s="90"/>
      <c r="I323" s="96">
        <f>I324</f>
        <v>2576.8</v>
      </c>
      <c r="J323" s="52"/>
      <c r="K323" s="52"/>
      <c r="L323" s="52"/>
      <c r="M323" s="52"/>
      <c r="N323" s="162">
        <f>N324</f>
        <v>1200</v>
      </c>
      <c r="O323" s="162">
        <f t="shared" si="45"/>
        <v>3776.8</v>
      </c>
    </row>
    <row r="324" spans="1:15" s="37" customFormat="1" ht="15.75">
      <c r="A324" s="27" t="s">
        <v>206</v>
      </c>
      <c r="B324" s="91" t="s">
        <v>181</v>
      </c>
      <c r="C324" s="91" t="s">
        <v>143</v>
      </c>
      <c r="D324" s="91" t="s">
        <v>195</v>
      </c>
      <c r="E324" s="91" t="s">
        <v>239</v>
      </c>
      <c r="F324" s="91" t="s">
        <v>274</v>
      </c>
      <c r="G324" s="91" t="s">
        <v>187</v>
      </c>
      <c r="H324" s="91"/>
      <c r="I324" s="98">
        <v>2576.8</v>
      </c>
      <c r="J324" s="53"/>
      <c r="K324" s="53"/>
      <c r="L324" s="53"/>
      <c r="M324" s="53"/>
      <c r="N324" s="164">
        <v>1200</v>
      </c>
      <c r="O324" s="164">
        <f t="shared" si="45"/>
        <v>3776.8</v>
      </c>
    </row>
    <row r="325" spans="1:15" s="37" customFormat="1" ht="47.25">
      <c r="A325" s="45" t="s">
        <v>310</v>
      </c>
      <c r="B325" s="90" t="s">
        <v>181</v>
      </c>
      <c r="C325" s="90" t="s">
        <v>143</v>
      </c>
      <c r="D325" s="90" t="s">
        <v>195</v>
      </c>
      <c r="E325" s="90" t="s">
        <v>239</v>
      </c>
      <c r="F325" s="90" t="s">
        <v>308</v>
      </c>
      <c r="G325" s="90"/>
      <c r="H325" s="90"/>
      <c r="I325" s="97">
        <f>I326</f>
        <v>0</v>
      </c>
      <c r="N325" s="162">
        <f>N326</f>
        <v>64</v>
      </c>
      <c r="O325" s="162">
        <f t="shared" si="45"/>
        <v>64</v>
      </c>
    </row>
    <row r="326" spans="1:15" s="37" customFormat="1" ht="15.75">
      <c r="A326" s="45" t="s">
        <v>365</v>
      </c>
      <c r="B326" s="90" t="s">
        <v>181</v>
      </c>
      <c r="C326" s="90" t="s">
        <v>143</v>
      </c>
      <c r="D326" s="90" t="s">
        <v>195</v>
      </c>
      <c r="E326" s="90" t="s">
        <v>239</v>
      </c>
      <c r="F326" s="90" t="s">
        <v>57</v>
      </c>
      <c r="G326" s="90"/>
      <c r="H326" s="90"/>
      <c r="I326" s="97">
        <f>I327</f>
        <v>0</v>
      </c>
      <c r="N326" s="162">
        <f>N327</f>
        <v>64</v>
      </c>
      <c r="O326" s="162">
        <f t="shared" si="45"/>
        <v>64</v>
      </c>
    </row>
    <row r="327" spans="1:15" s="37" customFormat="1" ht="15.75">
      <c r="A327" s="45" t="s">
        <v>166</v>
      </c>
      <c r="B327" s="90" t="s">
        <v>181</v>
      </c>
      <c r="C327" s="90" t="s">
        <v>143</v>
      </c>
      <c r="D327" s="90" t="s">
        <v>195</v>
      </c>
      <c r="E327" s="90" t="s">
        <v>239</v>
      </c>
      <c r="F327" s="90" t="s">
        <v>56</v>
      </c>
      <c r="G327" s="90"/>
      <c r="H327" s="90"/>
      <c r="I327" s="97">
        <f>I328</f>
        <v>0</v>
      </c>
      <c r="N327" s="162">
        <f>N328</f>
        <v>64</v>
      </c>
      <c r="O327" s="162">
        <f t="shared" si="45"/>
        <v>64</v>
      </c>
    </row>
    <row r="328" spans="1:15" s="37" customFormat="1" ht="15.75">
      <c r="A328" s="69" t="s">
        <v>206</v>
      </c>
      <c r="B328" s="91" t="s">
        <v>181</v>
      </c>
      <c r="C328" s="91" t="s">
        <v>143</v>
      </c>
      <c r="D328" s="91" t="s">
        <v>195</v>
      </c>
      <c r="E328" s="91" t="s">
        <v>239</v>
      </c>
      <c r="F328" s="91" t="s">
        <v>56</v>
      </c>
      <c r="G328" s="91" t="s">
        <v>187</v>
      </c>
      <c r="H328" s="91"/>
      <c r="I328" s="99"/>
      <c r="J328" s="49"/>
      <c r="K328" s="49"/>
      <c r="L328" s="49"/>
      <c r="M328" s="49"/>
      <c r="N328" s="164">
        <v>64</v>
      </c>
      <c r="O328" s="164">
        <f t="shared" si="45"/>
        <v>64</v>
      </c>
    </row>
    <row r="329" spans="1:15" s="37" customFormat="1" ht="15.75">
      <c r="A329" s="45" t="s">
        <v>287</v>
      </c>
      <c r="B329" s="90">
        <v>163</v>
      </c>
      <c r="C329" s="90" t="s">
        <v>143</v>
      </c>
      <c r="D329" s="90" t="s">
        <v>195</v>
      </c>
      <c r="E329" s="90" t="s">
        <v>239</v>
      </c>
      <c r="F329" s="90" t="s">
        <v>286</v>
      </c>
      <c r="G329" s="90"/>
      <c r="H329" s="90"/>
      <c r="I329" s="96">
        <f>I330</f>
        <v>23.2</v>
      </c>
      <c r="J329" s="52"/>
      <c r="K329" s="52"/>
      <c r="L329" s="52"/>
      <c r="M329" s="52"/>
      <c r="N329" s="158">
        <f>N330</f>
        <v>0.3</v>
      </c>
      <c r="O329" s="162">
        <f t="shared" si="45"/>
        <v>23.5</v>
      </c>
    </row>
    <row r="330" spans="1:15" s="37" customFormat="1" ht="15.75">
      <c r="A330" s="45" t="s">
        <v>289</v>
      </c>
      <c r="B330" s="90">
        <v>163</v>
      </c>
      <c r="C330" s="90" t="s">
        <v>143</v>
      </c>
      <c r="D330" s="90" t="s">
        <v>195</v>
      </c>
      <c r="E330" s="90" t="s">
        <v>239</v>
      </c>
      <c r="F330" s="90" t="s">
        <v>288</v>
      </c>
      <c r="G330" s="90"/>
      <c r="H330" s="90"/>
      <c r="I330" s="96">
        <f>I331</f>
        <v>23.2</v>
      </c>
      <c r="J330" s="52"/>
      <c r="K330" s="52"/>
      <c r="L330" s="52"/>
      <c r="M330" s="52"/>
      <c r="N330" s="158">
        <f>N331</f>
        <v>0.3</v>
      </c>
      <c r="O330" s="162">
        <f aca="true" t="shared" si="47" ref="O330:O337">I330+N330</f>
        <v>23.5</v>
      </c>
    </row>
    <row r="331" spans="1:15" s="37" customFormat="1" ht="31.5">
      <c r="A331" s="45" t="s">
        <v>291</v>
      </c>
      <c r="B331" s="90">
        <v>163</v>
      </c>
      <c r="C331" s="90" t="s">
        <v>143</v>
      </c>
      <c r="D331" s="90" t="s">
        <v>195</v>
      </c>
      <c r="E331" s="90" t="s">
        <v>239</v>
      </c>
      <c r="F331" s="90" t="s">
        <v>290</v>
      </c>
      <c r="G331" s="90"/>
      <c r="H331" s="90"/>
      <c r="I331" s="96">
        <f>I332</f>
        <v>23.2</v>
      </c>
      <c r="J331" s="53"/>
      <c r="K331" s="53"/>
      <c r="L331" s="53"/>
      <c r="M331" s="53"/>
      <c r="N331" s="160">
        <f>N332</f>
        <v>0.3</v>
      </c>
      <c r="O331" s="162">
        <f t="shared" si="47"/>
        <v>23.5</v>
      </c>
    </row>
    <row r="332" spans="1:15" s="37" customFormat="1" ht="15.75">
      <c r="A332" s="69" t="s">
        <v>206</v>
      </c>
      <c r="B332" s="91">
        <v>163</v>
      </c>
      <c r="C332" s="91" t="s">
        <v>143</v>
      </c>
      <c r="D332" s="91" t="s">
        <v>195</v>
      </c>
      <c r="E332" s="91" t="s">
        <v>239</v>
      </c>
      <c r="F332" s="91" t="s">
        <v>290</v>
      </c>
      <c r="G332" s="91" t="s">
        <v>187</v>
      </c>
      <c r="H332" s="91"/>
      <c r="I332" s="98">
        <v>23.2</v>
      </c>
      <c r="J332" s="49"/>
      <c r="K332" s="49"/>
      <c r="L332" s="49"/>
      <c r="M332" s="49"/>
      <c r="N332" s="160">
        <v>0.3</v>
      </c>
      <c r="O332" s="164">
        <f t="shared" si="47"/>
        <v>23.5</v>
      </c>
    </row>
    <row r="333" spans="1:15" s="37" customFormat="1" ht="47.25">
      <c r="A333" s="45" t="s">
        <v>335</v>
      </c>
      <c r="B333" s="90" t="s">
        <v>181</v>
      </c>
      <c r="C333" s="90" t="s">
        <v>143</v>
      </c>
      <c r="D333" s="90" t="s">
        <v>195</v>
      </c>
      <c r="E333" s="90" t="s">
        <v>240</v>
      </c>
      <c r="F333" s="90"/>
      <c r="G333" s="90"/>
      <c r="H333" s="90"/>
      <c r="I333" s="97">
        <f>I336</f>
        <v>2986.8</v>
      </c>
      <c r="N333" s="162"/>
      <c r="O333" s="162">
        <f t="shared" si="47"/>
        <v>2986.8</v>
      </c>
    </row>
    <row r="334" spans="1:15" s="37" customFormat="1" ht="47.25">
      <c r="A334" s="45" t="s">
        <v>310</v>
      </c>
      <c r="B334" s="90" t="s">
        <v>181</v>
      </c>
      <c r="C334" s="90" t="s">
        <v>143</v>
      </c>
      <c r="D334" s="90" t="s">
        <v>195</v>
      </c>
      <c r="E334" s="90" t="s">
        <v>240</v>
      </c>
      <c r="F334" s="90" t="s">
        <v>308</v>
      </c>
      <c r="G334" s="90"/>
      <c r="H334" s="90"/>
      <c r="I334" s="97">
        <f>I335</f>
        <v>2986.8</v>
      </c>
      <c r="N334" s="162"/>
      <c r="O334" s="162">
        <f t="shared" si="47"/>
        <v>2986.8</v>
      </c>
    </row>
    <row r="335" spans="1:15" s="37" customFormat="1" ht="15.75">
      <c r="A335" s="45" t="s">
        <v>365</v>
      </c>
      <c r="B335" s="90" t="s">
        <v>181</v>
      </c>
      <c r="C335" s="90" t="s">
        <v>143</v>
      </c>
      <c r="D335" s="90" t="s">
        <v>195</v>
      </c>
      <c r="E335" s="90" t="s">
        <v>240</v>
      </c>
      <c r="F335" s="90" t="s">
        <v>57</v>
      </c>
      <c r="G335" s="90"/>
      <c r="H335" s="90"/>
      <c r="I335" s="97">
        <f>I336</f>
        <v>2986.8</v>
      </c>
      <c r="N335" s="162"/>
      <c r="O335" s="162">
        <f t="shared" si="47"/>
        <v>2986.8</v>
      </c>
    </row>
    <row r="336" spans="1:15" s="37" customFormat="1" ht="15.75">
      <c r="A336" s="45" t="s">
        <v>166</v>
      </c>
      <c r="B336" s="90" t="s">
        <v>181</v>
      </c>
      <c r="C336" s="90" t="s">
        <v>143</v>
      </c>
      <c r="D336" s="90" t="s">
        <v>195</v>
      </c>
      <c r="E336" s="90" t="s">
        <v>240</v>
      </c>
      <c r="F336" s="90" t="s">
        <v>56</v>
      </c>
      <c r="G336" s="90"/>
      <c r="H336" s="90"/>
      <c r="I336" s="97">
        <f>I337</f>
        <v>2986.8</v>
      </c>
      <c r="N336" s="162"/>
      <c r="O336" s="162">
        <f t="shared" si="47"/>
        <v>2986.8</v>
      </c>
    </row>
    <row r="337" spans="1:15" s="37" customFormat="1" ht="15.75">
      <c r="A337" s="69" t="s">
        <v>206</v>
      </c>
      <c r="B337" s="91" t="s">
        <v>181</v>
      </c>
      <c r="C337" s="91" t="s">
        <v>143</v>
      </c>
      <c r="D337" s="91" t="s">
        <v>195</v>
      </c>
      <c r="E337" s="91" t="s">
        <v>240</v>
      </c>
      <c r="F337" s="91" t="s">
        <v>56</v>
      </c>
      <c r="G337" s="91" t="s">
        <v>187</v>
      </c>
      <c r="H337" s="91"/>
      <c r="I337" s="99">
        <v>2986.8</v>
      </c>
      <c r="N337" s="162"/>
      <c r="O337" s="164">
        <f t="shared" si="47"/>
        <v>2986.8</v>
      </c>
    </row>
    <row r="338" spans="1:15" s="37" customFormat="1" ht="15.75">
      <c r="A338" s="28" t="s">
        <v>129</v>
      </c>
      <c r="B338" s="92" t="s">
        <v>181</v>
      </c>
      <c r="C338" s="92" t="s">
        <v>146</v>
      </c>
      <c r="D338" s="92"/>
      <c r="E338" s="90"/>
      <c r="F338" s="90"/>
      <c r="G338" s="90"/>
      <c r="H338" s="90"/>
      <c r="I338" s="94">
        <f aca="true" t="shared" si="48" ref="I338:N338">I345+I339</f>
        <v>2800</v>
      </c>
      <c r="J338" s="94">
        <f t="shared" si="48"/>
        <v>0</v>
      </c>
      <c r="K338" s="94">
        <f t="shared" si="48"/>
        <v>0</v>
      </c>
      <c r="L338" s="94">
        <f t="shared" si="48"/>
        <v>0</v>
      </c>
      <c r="M338" s="94">
        <f t="shared" si="48"/>
        <v>0</v>
      </c>
      <c r="N338" s="94">
        <f t="shared" si="48"/>
        <v>416</v>
      </c>
      <c r="O338" s="163">
        <f aca="true" t="shared" si="49" ref="O338:O344">I338+N338</f>
        <v>3216</v>
      </c>
    </row>
    <row r="339" spans="1:15" s="37" customFormat="1" ht="15.75">
      <c r="A339" s="28" t="s">
        <v>209</v>
      </c>
      <c r="B339" s="92" t="s">
        <v>181</v>
      </c>
      <c r="C339" s="92" t="s">
        <v>146</v>
      </c>
      <c r="D339" s="92" t="s">
        <v>145</v>
      </c>
      <c r="E339" s="90"/>
      <c r="F339" s="90"/>
      <c r="G339" s="90"/>
      <c r="H339" s="90"/>
      <c r="I339" s="94"/>
      <c r="J339" s="94"/>
      <c r="K339" s="94"/>
      <c r="L339" s="94"/>
      <c r="M339" s="94"/>
      <c r="N339" s="94">
        <f>N340</f>
        <v>344</v>
      </c>
      <c r="O339" s="163">
        <f t="shared" si="49"/>
        <v>344</v>
      </c>
    </row>
    <row r="340" spans="1:15" s="37" customFormat="1" ht="78.75">
      <c r="A340" s="45" t="s">
        <v>100</v>
      </c>
      <c r="B340" s="90" t="s">
        <v>181</v>
      </c>
      <c r="C340" s="90" t="s">
        <v>146</v>
      </c>
      <c r="D340" s="90" t="s">
        <v>145</v>
      </c>
      <c r="E340" s="90" t="s">
        <v>101</v>
      </c>
      <c r="F340" s="90"/>
      <c r="G340" s="90"/>
      <c r="H340" s="90"/>
      <c r="I340" s="96">
        <f>I341</f>
        <v>0</v>
      </c>
      <c r="J340" s="33"/>
      <c r="K340" s="33"/>
      <c r="L340" s="33"/>
      <c r="M340" s="33"/>
      <c r="N340" s="162">
        <f>N341</f>
        <v>344</v>
      </c>
      <c r="O340" s="162">
        <f t="shared" si="49"/>
        <v>344</v>
      </c>
    </row>
    <row r="341" spans="1:15" s="37" customFormat="1" ht="47.25">
      <c r="A341" s="45" t="s">
        <v>310</v>
      </c>
      <c r="B341" s="90" t="s">
        <v>181</v>
      </c>
      <c r="C341" s="90" t="s">
        <v>146</v>
      </c>
      <c r="D341" s="90" t="s">
        <v>145</v>
      </c>
      <c r="E341" s="90" t="s">
        <v>101</v>
      </c>
      <c r="F341" s="90" t="s">
        <v>308</v>
      </c>
      <c r="G341" s="90"/>
      <c r="H341" s="90"/>
      <c r="I341" s="97">
        <f>I342</f>
        <v>0</v>
      </c>
      <c r="J341" s="33"/>
      <c r="K341" s="33"/>
      <c r="L341" s="33"/>
      <c r="M341" s="33"/>
      <c r="N341" s="162">
        <f>N342</f>
        <v>344</v>
      </c>
      <c r="O341" s="162">
        <f t="shared" si="49"/>
        <v>344</v>
      </c>
    </row>
    <row r="342" spans="1:15" s="37" customFormat="1" ht="18">
      <c r="A342" s="45" t="s">
        <v>365</v>
      </c>
      <c r="B342" s="90" t="s">
        <v>181</v>
      </c>
      <c r="C342" s="90" t="s">
        <v>146</v>
      </c>
      <c r="D342" s="90" t="s">
        <v>145</v>
      </c>
      <c r="E342" s="90" t="s">
        <v>101</v>
      </c>
      <c r="F342" s="90" t="s">
        <v>57</v>
      </c>
      <c r="G342" s="90"/>
      <c r="H342" s="90"/>
      <c r="I342" s="97">
        <f>I343</f>
        <v>0</v>
      </c>
      <c r="J342" s="33"/>
      <c r="K342" s="33"/>
      <c r="L342" s="33"/>
      <c r="M342" s="33"/>
      <c r="N342" s="162">
        <f>N343</f>
        <v>344</v>
      </c>
      <c r="O342" s="162">
        <f t="shared" si="49"/>
        <v>344</v>
      </c>
    </row>
    <row r="343" spans="1:15" s="37" customFormat="1" ht="47.25">
      <c r="A343" s="45" t="s">
        <v>61</v>
      </c>
      <c r="B343" s="90" t="s">
        <v>181</v>
      </c>
      <c r="C343" s="90" t="s">
        <v>146</v>
      </c>
      <c r="D343" s="90" t="s">
        <v>145</v>
      </c>
      <c r="E343" s="90" t="s">
        <v>101</v>
      </c>
      <c r="F343" s="90" t="s">
        <v>56</v>
      </c>
      <c r="G343" s="90"/>
      <c r="H343" s="90"/>
      <c r="I343" s="97">
        <f>I344</f>
        <v>0</v>
      </c>
      <c r="J343" s="33"/>
      <c r="K343" s="33"/>
      <c r="L343" s="33"/>
      <c r="M343" s="33"/>
      <c r="N343" s="162">
        <f>N344</f>
        <v>344</v>
      </c>
      <c r="O343" s="162">
        <f t="shared" si="49"/>
        <v>344</v>
      </c>
    </row>
    <row r="344" spans="1:15" s="37" customFormat="1" ht="18.75">
      <c r="A344" s="69" t="s">
        <v>206</v>
      </c>
      <c r="B344" s="91" t="s">
        <v>181</v>
      </c>
      <c r="C344" s="91" t="s">
        <v>146</v>
      </c>
      <c r="D344" s="91" t="s">
        <v>145</v>
      </c>
      <c r="E344" s="90" t="s">
        <v>101</v>
      </c>
      <c r="F344" s="91" t="s">
        <v>56</v>
      </c>
      <c r="G344" s="91" t="s">
        <v>187</v>
      </c>
      <c r="H344" s="91"/>
      <c r="I344" s="99"/>
      <c r="J344" s="170"/>
      <c r="K344" s="170"/>
      <c r="L344" s="170"/>
      <c r="M344" s="170"/>
      <c r="N344" s="164">
        <v>344</v>
      </c>
      <c r="O344" s="164">
        <f t="shared" si="49"/>
        <v>344</v>
      </c>
    </row>
    <row r="345" spans="1:15" s="37" customFormat="1" ht="31.5">
      <c r="A345" s="28" t="s">
        <v>165</v>
      </c>
      <c r="B345" s="92" t="s">
        <v>181</v>
      </c>
      <c r="C345" s="92" t="s">
        <v>146</v>
      </c>
      <c r="D345" s="92" t="s">
        <v>160</v>
      </c>
      <c r="E345" s="90"/>
      <c r="F345" s="90"/>
      <c r="G345" s="90"/>
      <c r="H345" s="90"/>
      <c r="I345" s="95">
        <f aca="true" t="shared" si="50" ref="I345:N345">I347</f>
        <v>2800</v>
      </c>
      <c r="J345" s="95">
        <f t="shared" si="50"/>
        <v>0</v>
      </c>
      <c r="K345" s="95">
        <f t="shared" si="50"/>
        <v>0</v>
      </c>
      <c r="L345" s="95">
        <f t="shared" si="50"/>
        <v>0</v>
      </c>
      <c r="M345" s="95">
        <f t="shared" si="50"/>
        <v>0</v>
      </c>
      <c r="N345" s="95">
        <f t="shared" si="50"/>
        <v>72</v>
      </c>
      <c r="O345" s="162">
        <f aca="true" t="shared" si="51" ref="O345:O351">I345+N345</f>
        <v>2872</v>
      </c>
    </row>
    <row r="346" spans="1:15" s="37" customFormat="1" ht="15.75">
      <c r="A346" s="29" t="s">
        <v>69</v>
      </c>
      <c r="B346" s="90" t="s">
        <v>181</v>
      </c>
      <c r="C346" s="90" t="s">
        <v>146</v>
      </c>
      <c r="D346" s="90" t="s">
        <v>160</v>
      </c>
      <c r="E346" s="90" t="s">
        <v>70</v>
      </c>
      <c r="F346" s="90"/>
      <c r="G346" s="90"/>
      <c r="H346" s="90"/>
      <c r="I346" s="96">
        <f>I347</f>
        <v>2800</v>
      </c>
      <c r="N346" s="162">
        <f>N347</f>
        <v>72</v>
      </c>
      <c r="O346" s="162">
        <f t="shared" si="51"/>
        <v>2872</v>
      </c>
    </row>
    <row r="347" spans="1:15" s="37" customFormat="1" ht="47.25">
      <c r="A347" s="29" t="s">
        <v>336</v>
      </c>
      <c r="B347" s="90" t="s">
        <v>181</v>
      </c>
      <c r="C347" s="90" t="s">
        <v>146</v>
      </c>
      <c r="D347" s="90" t="s">
        <v>160</v>
      </c>
      <c r="E347" s="90" t="s">
        <v>241</v>
      </c>
      <c r="F347" s="90"/>
      <c r="G347" s="90"/>
      <c r="H347" s="90"/>
      <c r="I347" s="96">
        <f>I348</f>
        <v>2800</v>
      </c>
      <c r="N347" s="162">
        <f>N348</f>
        <v>72</v>
      </c>
      <c r="O347" s="162">
        <f t="shared" si="51"/>
        <v>2872</v>
      </c>
    </row>
    <row r="348" spans="1:15" s="37" customFormat="1" ht="31.5">
      <c r="A348" s="29" t="s">
        <v>264</v>
      </c>
      <c r="B348" s="90" t="s">
        <v>181</v>
      </c>
      <c r="C348" s="90" t="s">
        <v>146</v>
      </c>
      <c r="D348" s="90" t="s">
        <v>160</v>
      </c>
      <c r="E348" s="90" t="s">
        <v>241</v>
      </c>
      <c r="F348" s="90" t="s">
        <v>265</v>
      </c>
      <c r="G348" s="90"/>
      <c r="H348" s="90"/>
      <c r="I348" s="96">
        <f>I349</f>
        <v>2800</v>
      </c>
      <c r="N348" s="162">
        <f>N349</f>
        <v>72</v>
      </c>
      <c r="O348" s="162">
        <f t="shared" si="51"/>
        <v>2872</v>
      </c>
    </row>
    <row r="349" spans="1:15" s="37" customFormat="1" ht="31.5">
      <c r="A349" s="45" t="s">
        <v>273</v>
      </c>
      <c r="B349" s="90" t="s">
        <v>181</v>
      </c>
      <c r="C349" s="90" t="s">
        <v>146</v>
      </c>
      <c r="D349" s="90" t="s">
        <v>160</v>
      </c>
      <c r="E349" s="90" t="s">
        <v>241</v>
      </c>
      <c r="F349" s="90" t="s">
        <v>272</v>
      </c>
      <c r="G349" s="90"/>
      <c r="H349" s="90"/>
      <c r="I349" s="96">
        <f>I350</f>
        <v>2800</v>
      </c>
      <c r="N349" s="162">
        <f>N350</f>
        <v>72</v>
      </c>
      <c r="O349" s="162">
        <f t="shared" si="51"/>
        <v>2872</v>
      </c>
    </row>
    <row r="350" spans="1:15" s="37" customFormat="1" ht="31.5">
      <c r="A350" s="29" t="s">
        <v>275</v>
      </c>
      <c r="B350" s="90" t="s">
        <v>181</v>
      </c>
      <c r="C350" s="90" t="s">
        <v>146</v>
      </c>
      <c r="D350" s="90" t="s">
        <v>160</v>
      </c>
      <c r="E350" s="90" t="s">
        <v>241</v>
      </c>
      <c r="F350" s="90" t="s">
        <v>274</v>
      </c>
      <c r="G350" s="90"/>
      <c r="H350" s="90"/>
      <c r="I350" s="96">
        <f>I351</f>
        <v>2800</v>
      </c>
      <c r="N350" s="162">
        <f>N351</f>
        <v>72</v>
      </c>
      <c r="O350" s="162">
        <f t="shared" si="51"/>
        <v>2872</v>
      </c>
    </row>
    <row r="351" spans="1:15" s="37" customFormat="1" ht="15.75">
      <c r="A351" s="69" t="s">
        <v>206</v>
      </c>
      <c r="B351" s="91" t="s">
        <v>181</v>
      </c>
      <c r="C351" s="91" t="s">
        <v>146</v>
      </c>
      <c r="D351" s="91" t="s">
        <v>160</v>
      </c>
      <c r="E351" s="91" t="s">
        <v>241</v>
      </c>
      <c r="F351" s="91" t="s">
        <v>274</v>
      </c>
      <c r="G351" s="91" t="s">
        <v>187</v>
      </c>
      <c r="H351" s="91"/>
      <c r="I351" s="98">
        <v>2800</v>
      </c>
      <c r="J351" s="54"/>
      <c r="K351" s="54"/>
      <c r="L351" s="54"/>
      <c r="M351" s="54"/>
      <c r="N351" s="164">
        <v>72</v>
      </c>
      <c r="O351" s="164">
        <f t="shared" si="51"/>
        <v>2872</v>
      </c>
    </row>
    <row r="352" spans="1:15" s="37" customFormat="1" ht="15.75">
      <c r="A352" s="57" t="s">
        <v>130</v>
      </c>
      <c r="B352" s="92" t="s">
        <v>181</v>
      </c>
      <c r="C352" s="92" t="s">
        <v>148</v>
      </c>
      <c r="D352" s="92"/>
      <c r="E352" s="92"/>
      <c r="F352" s="92"/>
      <c r="G352" s="92"/>
      <c r="H352" s="92"/>
      <c r="I352" s="95">
        <f aca="true" t="shared" si="52" ref="I352:N352">I370+I353</f>
        <v>626</v>
      </c>
      <c r="J352" s="95">
        <f t="shared" si="52"/>
        <v>0</v>
      </c>
      <c r="K352" s="95">
        <f t="shared" si="52"/>
        <v>0</v>
      </c>
      <c r="L352" s="95">
        <f t="shared" si="52"/>
        <v>0</v>
      </c>
      <c r="M352" s="95">
        <f t="shared" si="52"/>
        <v>0</v>
      </c>
      <c r="N352" s="95">
        <f t="shared" si="52"/>
        <v>6188.3</v>
      </c>
      <c r="O352" s="163">
        <f aca="true" t="shared" si="53" ref="O352:O364">I352+N352</f>
        <v>6814.3</v>
      </c>
    </row>
    <row r="353" spans="1:15" s="37" customFormat="1" ht="15.75">
      <c r="A353" s="57" t="s">
        <v>131</v>
      </c>
      <c r="B353" s="92" t="s">
        <v>181</v>
      </c>
      <c r="C353" s="92" t="s">
        <v>148</v>
      </c>
      <c r="D353" s="92" t="s">
        <v>143</v>
      </c>
      <c r="E353" s="92"/>
      <c r="F353" s="92"/>
      <c r="G353" s="92"/>
      <c r="H353" s="92"/>
      <c r="I353" s="95"/>
      <c r="J353" s="54"/>
      <c r="K353" s="54"/>
      <c r="L353" s="54"/>
      <c r="M353" s="54"/>
      <c r="N353" s="163">
        <f>N354</f>
        <v>5852.3</v>
      </c>
      <c r="O353" s="163">
        <f t="shared" si="53"/>
        <v>5852.3</v>
      </c>
    </row>
    <row r="354" spans="1:15" s="37" customFormat="1" ht="94.5">
      <c r="A354" s="45" t="s">
        <v>381</v>
      </c>
      <c r="B354" s="90" t="s">
        <v>181</v>
      </c>
      <c r="C354" s="90" t="s">
        <v>148</v>
      </c>
      <c r="D354" s="90" t="s">
        <v>143</v>
      </c>
      <c r="E354" s="90" t="s">
        <v>364</v>
      </c>
      <c r="F354" s="90"/>
      <c r="G354" s="90"/>
      <c r="H354" s="90"/>
      <c r="I354" s="96"/>
      <c r="J354" s="54"/>
      <c r="K354" s="54"/>
      <c r="L354" s="54"/>
      <c r="M354" s="54"/>
      <c r="N354" s="162">
        <f>N355+N360+N365</f>
        <v>5852.3</v>
      </c>
      <c r="O354" s="162">
        <f t="shared" si="53"/>
        <v>5852.3</v>
      </c>
    </row>
    <row r="355" spans="1:15" s="37" customFormat="1" ht="157.5">
      <c r="A355" s="45" t="s">
        <v>382</v>
      </c>
      <c r="B355" s="90" t="s">
        <v>181</v>
      </c>
      <c r="C355" s="90" t="s">
        <v>148</v>
      </c>
      <c r="D355" s="90" t="s">
        <v>143</v>
      </c>
      <c r="E355" s="90" t="s">
        <v>383</v>
      </c>
      <c r="F355" s="90"/>
      <c r="G355" s="90"/>
      <c r="H355" s="90"/>
      <c r="I355" s="96"/>
      <c r="J355" s="54"/>
      <c r="K355" s="54"/>
      <c r="L355" s="54"/>
      <c r="M355" s="54"/>
      <c r="N355" s="162">
        <f>N356</f>
        <v>3000</v>
      </c>
      <c r="O355" s="162">
        <f t="shared" si="53"/>
        <v>3000</v>
      </c>
    </row>
    <row r="356" spans="1:15" s="37" customFormat="1" ht="47.25">
      <c r="A356" s="45" t="s">
        <v>310</v>
      </c>
      <c r="B356" s="90" t="s">
        <v>181</v>
      </c>
      <c r="C356" s="90" t="s">
        <v>148</v>
      </c>
      <c r="D356" s="90" t="s">
        <v>143</v>
      </c>
      <c r="E356" s="90" t="s">
        <v>383</v>
      </c>
      <c r="F356" s="90" t="s">
        <v>308</v>
      </c>
      <c r="G356" s="90"/>
      <c r="H356" s="90"/>
      <c r="I356" s="96"/>
      <c r="J356" s="54"/>
      <c r="K356" s="54"/>
      <c r="L356" s="54"/>
      <c r="M356" s="54"/>
      <c r="N356" s="162">
        <f>N357</f>
        <v>3000</v>
      </c>
      <c r="O356" s="162">
        <f t="shared" si="53"/>
        <v>3000</v>
      </c>
    </row>
    <row r="357" spans="1:15" s="37" customFormat="1" ht="15.75">
      <c r="A357" s="45" t="s">
        <v>365</v>
      </c>
      <c r="B357" s="90" t="s">
        <v>181</v>
      </c>
      <c r="C357" s="90" t="s">
        <v>148</v>
      </c>
      <c r="D357" s="90" t="s">
        <v>143</v>
      </c>
      <c r="E357" s="90" t="s">
        <v>383</v>
      </c>
      <c r="F357" s="90" t="s">
        <v>57</v>
      </c>
      <c r="G357" s="90"/>
      <c r="H357" s="90"/>
      <c r="I357" s="96"/>
      <c r="J357" s="54"/>
      <c r="K357" s="54"/>
      <c r="L357" s="54"/>
      <c r="M357" s="54"/>
      <c r="N357" s="162">
        <f>N358</f>
        <v>3000</v>
      </c>
      <c r="O357" s="162">
        <f t="shared" si="53"/>
        <v>3000</v>
      </c>
    </row>
    <row r="358" spans="1:15" s="54" customFormat="1" ht="47.25">
      <c r="A358" s="45" t="s">
        <v>61</v>
      </c>
      <c r="B358" s="90" t="s">
        <v>181</v>
      </c>
      <c r="C358" s="90" t="s">
        <v>148</v>
      </c>
      <c r="D358" s="90" t="s">
        <v>143</v>
      </c>
      <c r="E358" s="90" t="s">
        <v>383</v>
      </c>
      <c r="F358" s="90" t="s">
        <v>56</v>
      </c>
      <c r="G358" s="90"/>
      <c r="H358" s="90"/>
      <c r="I358" s="96"/>
      <c r="N358" s="162">
        <f>N359</f>
        <v>3000</v>
      </c>
      <c r="O358" s="162">
        <f t="shared" si="53"/>
        <v>3000</v>
      </c>
    </row>
    <row r="359" spans="1:15" s="54" customFormat="1" ht="30">
      <c r="A359" s="69" t="s">
        <v>206</v>
      </c>
      <c r="B359" s="91" t="s">
        <v>181</v>
      </c>
      <c r="C359" s="91" t="s">
        <v>148</v>
      </c>
      <c r="D359" s="91" t="s">
        <v>143</v>
      </c>
      <c r="E359" s="91" t="s">
        <v>383</v>
      </c>
      <c r="F359" s="91" t="s">
        <v>56</v>
      </c>
      <c r="G359" s="91" t="s">
        <v>187</v>
      </c>
      <c r="H359" s="91"/>
      <c r="I359" s="98"/>
      <c r="J359" s="166"/>
      <c r="K359" s="166"/>
      <c r="L359" s="166"/>
      <c r="M359" s="166"/>
      <c r="N359" s="164">
        <v>3000</v>
      </c>
      <c r="O359" s="164">
        <f t="shared" si="53"/>
        <v>3000</v>
      </c>
    </row>
    <row r="360" spans="1:15" s="54" customFormat="1" ht="189">
      <c r="A360" s="45" t="s">
        <v>379</v>
      </c>
      <c r="B360" s="91" t="s">
        <v>181</v>
      </c>
      <c r="C360" s="91" t="s">
        <v>148</v>
      </c>
      <c r="D360" s="91" t="s">
        <v>143</v>
      </c>
      <c r="E360" s="91" t="s">
        <v>363</v>
      </c>
      <c r="F360" s="91"/>
      <c r="G360" s="91"/>
      <c r="H360" s="91"/>
      <c r="I360" s="98"/>
      <c r="J360" s="166"/>
      <c r="K360" s="166"/>
      <c r="L360" s="166"/>
      <c r="M360" s="166"/>
      <c r="N360" s="164">
        <f>N361</f>
        <v>1684.6</v>
      </c>
      <c r="O360" s="164">
        <f t="shared" si="53"/>
        <v>1684.6</v>
      </c>
    </row>
    <row r="361" spans="1:15" s="54" customFormat="1" ht="47.25">
      <c r="A361" s="45" t="s">
        <v>310</v>
      </c>
      <c r="B361" s="90" t="s">
        <v>181</v>
      </c>
      <c r="C361" s="90" t="s">
        <v>148</v>
      </c>
      <c r="D361" s="90" t="s">
        <v>143</v>
      </c>
      <c r="E361" s="90" t="s">
        <v>363</v>
      </c>
      <c r="F361" s="90" t="s">
        <v>308</v>
      </c>
      <c r="G361" s="90"/>
      <c r="H361" s="90"/>
      <c r="I361" s="96"/>
      <c r="N361" s="162">
        <f>N362</f>
        <v>1684.6</v>
      </c>
      <c r="O361" s="162">
        <f t="shared" si="53"/>
        <v>1684.6</v>
      </c>
    </row>
    <row r="362" spans="1:15" s="54" customFormat="1" ht="15.75">
      <c r="A362" s="45" t="s">
        <v>365</v>
      </c>
      <c r="B362" s="90" t="s">
        <v>181</v>
      </c>
      <c r="C362" s="90" t="s">
        <v>148</v>
      </c>
      <c r="D362" s="90" t="s">
        <v>143</v>
      </c>
      <c r="E362" s="90" t="s">
        <v>363</v>
      </c>
      <c r="F362" s="90" t="s">
        <v>57</v>
      </c>
      <c r="G362" s="90"/>
      <c r="H362" s="90"/>
      <c r="I362" s="96"/>
      <c r="N362" s="162">
        <f>N363</f>
        <v>1684.6</v>
      </c>
      <c r="O362" s="162">
        <f t="shared" si="53"/>
        <v>1684.6</v>
      </c>
    </row>
    <row r="363" spans="1:15" s="54" customFormat="1" ht="47.25">
      <c r="A363" s="45" t="s">
        <v>61</v>
      </c>
      <c r="B363" s="90" t="s">
        <v>181</v>
      </c>
      <c r="C363" s="90" t="s">
        <v>148</v>
      </c>
      <c r="D363" s="90" t="s">
        <v>143</v>
      </c>
      <c r="E363" s="90" t="s">
        <v>363</v>
      </c>
      <c r="F363" s="90" t="s">
        <v>56</v>
      </c>
      <c r="G363" s="90"/>
      <c r="H363" s="90"/>
      <c r="I363" s="96"/>
      <c r="N363" s="162">
        <f>N364</f>
        <v>1684.6</v>
      </c>
      <c r="O363" s="162">
        <f t="shared" si="53"/>
        <v>1684.6</v>
      </c>
    </row>
    <row r="364" spans="1:15" s="54" customFormat="1" ht="30">
      <c r="A364" s="69" t="s">
        <v>207</v>
      </c>
      <c r="B364" s="91" t="s">
        <v>181</v>
      </c>
      <c r="C364" s="91" t="s">
        <v>148</v>
      </c>
      <c r="D364" s="91" t="s">
        <v>143</v>
      </c>
      <c r="E364" s="91" t="s">
        <v>363</v>
      </c>
      <c r="F364" s="91" t="s">
        <v>56</v>
      </c>
      <c r="G364" s="91" t="s">
        <v>188</v>
      </c>
      <c r="H364" s="91"/>
      <c r="I364" s="98"/>
      <c r="J364" s="166"/>
      <c r="K364" s="166"/>
      <c r="L364" s="166"/>
      <c r="M364" s="166"/>
      <c r="N364" s="164">
        <v>1684.6</v>
      </c>
      <c r="O364" s="164">
        <f t="shared" si="53"/>
        <v>1684.6</v>
      </c>
    </row>
    <row r="365" spans="1:15" s="54" customFormat="1" ht="157.5">
      <c r="A365" s="45" t="s">
        <v>380</v>
      </c>
      <c r="B365" s="91" t="s">
        <v>181</v>
      </c>
      <c r="C365" s="91" t="s">
        <v>148</v>
      </c>
      <c r="D365" s="91" t="s">
        <v>143</v>
      </c>
      <c r="E365" s="90" t="s">
        <v>366</v>
      </c>
      <c r="F365" s="91"/>
      <c r="G365" s="91"/>
      <c r="H365" s="91"/>
      <c r="I365" s="98"/>
      <c r="J365" s="166"/>
      <c r="K365" s="166"/>
      <c r="L365" s="166"/>
      <c r="M365" s="166"/>
      <c r="N365" s="164">
        <f>N366</f>
        <v>1167.7</v>
      </c>
      <c r="O365" s="164">
        <f>O366</f>
        <v>1167.7</v>
      </c>
    </row>
    <row r="366" spans="1:15" s="54" customFormat="1" ht="47.25">
      <c r="A366" s="45" t="s">
        <v>310</v>
      </c>
      <c r="B366" s="90" t="s">
        <v>181</v>
      </c>
      <c r="C366" s="90" t="s">
        <v>148</v>
      </c>
      <c r="D366" s="90" t="s">
        <v>143</v>
      </c>
      <c r="E366" s="90" t="s">
        <v>366</v>
      </c>
      <c r="F366" s="90" t="s">
        <v>308</v>
      </c>
      <c r="G366" s="90"/>
      <c r="H366" s="90"/>
      <c r="I366" s="96"/>
      <c r="N366" s="162">
        <f>N367</f>
        <v>1167.7</v>
      </c>
      <c r="O366" s="162">
        <f aca="true" t="shared" si="54" ref="O366:O375">I366+N366</f>
        <v>1167.7</v>
      </c>
    </row>
    <row r="367" spans="1:15" s="54" customFormat="1" ht="15.75">
      <c r="A367" s="45" t="s">
        <v>365</v>
      </c>
      <c r="B367" s="90" t="s">
        <v>181</v>
      </c>
      <c r="C367" s="90" t="s">
        <v>148</v>
      </c>
      <c r="D367" s="90" t="s">
        <v>143</v>
      </c>
      <c r="E367" s="90" t="s">
        <v>366</v>
      </c>
      <c r="F367" s="90" t="s">
        <v>57</v>
      </c>
      <c r="G367" s="90"/>
      <c r="H367" s="90"/>
      <c r="I367" s="96"/>
      <c r="N367" s="162">
        <f>N368</f>
        <v>1167.7</v>
      </c>
      <c r="O367" s="162">
        <f t="shared" si="54"/>
        <v>1167.7</v>
      </c>
    </row>
    <row r="368" spans="1:15" s="54" customFormat="1" ht="47.25">
      <c r="A368" s="45" t="s">
        <v>61</v>
      </c>
      <c r="B368" s="90" t="s">
        <v>181</v>
      </c>
      <c r="C368" s="90" t="s">
        <v>148</v>
      </c>
      <c r="D368" s="90" t="s">
        <v>143</v>
      </c>
      <c r="E368" s="90" t="s">
        <v>366</v>
      </c>
      <c r="F368" s="90" t="s">
        <v>56</v>
      </c>
      <c r="G368" s="90"/>
      <c r="H368" s="90"/>
      <c r="I368" s="96"/>
      <c r="N368" s="162">
        <f>N369</f>
        <v>1167.7</v>
      </c>
      <c r="O368" s="162">
        <f t="shared" si="54"/>
        <v>1167.7</v>
      </c>
    </row>
    <row r="369" spans="1:15" s="54" customFormat="1" ht="30">
      <c r="A369" s="69" t="s">
        <v>207</v>
      </c>
      <c r="B369" s="91" t="s">
        <v>181</v>
      </c>
      <c r="C369" s="91" t="s">
        <v>148</v>
      </c>
      <c r="D369" s="91" t="s">
        <v>143</v>
      </c>
      <c r="E369" s="91" t="s">
        <v>366</v>
      </c>
      <c r="F369" s="91" t="s">
        <v>56</v>
      </c>
      <c r="G369" s="91" t="s">
        <v>188</v>
      </c>
      <c r="H369" s="91"/>
      <c r="I369" s="98"/>
      <c r="J369" s="166"/>
      <c r="K369" s="166"/>
      <c r="L369" s="166"/>
      <c r="M369" s="166"/>
      <c r="N369" s="164">
        <v>1167.7</v>
      </c>
      <c r="O369" s="164">
        <f t="shared" si="54"/>
        <v>1167.7</v>
      </c>
    </row>
    <row r="370" spans="1:15" s="54" customFormat="1" ht="15.75">
      <c r="A370" s="57" t="s">
        <v>30</v>
      </c>
      <c r="B370" s="92" t="s">
        <v>181</v>
      </c>
      <c r="C370" s="92" t="s">
        <v>148</v>
      </c>
      <c r="D370" s="92" t="s">
        <v>144</v>
      </c>
      <c r="E370" s="92"/>
      <c r="F370" s="92"/>
      <c r="G370" s="92"/>
      <c r="H370" s="92"/>
      <c r="I370" s="95">
        <f aca="true" t="shared" si="55" ref="I370:N370">I371</f>
        <v>626</v>
      </c>
      <c r="J370" s="95">
        <f t="shared" si="55"/>
        <v>0</v>
      </c>
      <c r="K370" s="95">
        <f t="shared" si="55"/>
        <v>0</v>
      </c>
      <c r="L370" s="95">
        <f t="shared" si="55"/>
        <v>0</v>
      </c>
      <c r="M370" s="95">
        <f t="shared" si="55"/>
        <v>0</v>
      </c>
      <c r="N370" s="95">
        <f t="shared" si="55"/>
        <v>336</v>
      </c>
      <c r="O370" s="163">
        <f t="shared" si="54"/>
        <v>962</v>
      </c>
    </row>
    <row r="371" spans="1:15" s="54" customFormat="1" ht="63">
      <c r="A371" s="45" t="s">
        <v>322</v>
      </c>
      <c r="B371" s="90" t="s">
        <v>181</v>
      </c>
      <c r="C371" s="90" t="s">
        <v>148</v>
      </c>
      <c r="D371" s="90" t="s">
        <v>144</v>
      </c>
      <c r="E371" s="90" t="s">
        <v>354</v>
      </c>
      <c r="F371" s="90"/>
      <c r="G371" s="90"/>
      <c r="H371" s="90"/>
      <c r="I371" s="96">
        <f>I372</f>
        <v>626</v>
      </c>
      <c r="N371" s="162">
        <f>N372</f>
        <v>336</v>
      </c>
      <c r="O371" s="162">
        <f t="shared" si="54"/>
        <v>962</v>
      </c>
    </row>
    <row r="372" spans="1:15" s="54" customFormat="1" ht="31.5">
      <c r="A372" s="45" t="s">
        <v>264</v>
      </c>
      <c r="B372" s="90" t="s">
        <v>181</v>
      </c>
      <c r="C372" s="90" t="s">
        <v>148</v>
      </c>
      <c r="D372" s="90" t="s">
        <v>144</v>
      </c>
      <c r="E372" s="90" t="s">
        <v>354</v>
      </c>
      <c r="F372" s="90" t="s">
        <v>265</v>
      </c>
      <c r="G372" s="90"/>
      <c r="H372" s="90"/>
      <c r="I372" s="96">
        <f>I373</f>
        <v>626</v>
      </c>
      <c r="N372" s="162">
        <f>N373</f>
        <v>336</v>
      </c>
      <c r="O372" s="162">
        <f t="shared" si="54"/>
        <v>962</v>
      </c>
    </row>
    <row r="373" spans="1:15" s="54" customFormat="1" ht="31.5">
      <c r="A373" s="45" t="s">
        <v>273</v>
      </c>
      <c r="B373" s="90" t="s">
        <v>181</v>
      </c>
      <c r="C373" s="90" t="s">
        <v>148</v>
      </c>
      <c r="D373" s="90" t="s">
        <v>144</v>
      </c>
      <c r="E373" s="90" t="s">
        <v>354</v>
      </c>
      <c r="F373" s="90" t="s">
        <v>272</v>
      </c>
      <c r="G373" s="90"/>
      <c r="H373" s="90"/>
      <c r="I373" s="96">
        <f>I374</f>
        <v>626</v>
      </c>
      <c r="N373" s="162">
        <f>N374</f>
        <v>336</v>
      </c>
      <c r="O373" s="162">
        <f t="shared" si="54"/>
        <v>962</v>
      </c>
    </row>
    <row r="374" spans="1:15" s="54" customFormat="1" ht="31.5">
      <c r="A374" s="45" t="s">
        <v>275</v>
      </c>
      <c r="B374" s="90" t="s">
        <v>181</v>
      </c>
      <c r="C374" s="90" t="s">
        <v>148</v>
      </c>
      <c r="D374" s="90" t="s">
        <v>144</v>
      </c>
      <c r="E374" s="90" t="s">
        <v>354</v>
      </c>
      <c r="F374" s="90" t="s">
        <v>274</v>
      </c>
      <c r="G374" s="90"/>
      <c r="H374" s="90"/>
      <c r="I374" s="96">
        <f>I375</f>
        <v>626</v>
      </c>
      <c r="N374" s="162">
        <f>N375</f>
        <v>336</v>
      </c>
      <c r="O374" s="162">
        <f t="shared" si="54"/>
        <v>962</v>
      </c>
    </row>
    <row r="375" spans="1:15" s="54" customFormat="1" ht="15.75">
      <c r="A375" s="69" t="s">
        <v>206</v>
      </c>
      <c r="B375" s="91" t="s">
        <v>181</v>
      </c>
      <c r="C375" s="91" t="s">
        <v>148</v>
      </c>
      <c r="D375" s="91" t="s">
        <v>144</v>
      </c>
      <c r="E375" s="91" t="s">
        <v>354</v>
      </c>
      <c r="F375" s="91" t="s">
        <v>274</v>
      </c>
      <c r="G375" s="91" t="s">
        <v>187</v>
      </c>
      <c r="H375" s="91"/>
      <c r="I375" s="98">
        <v>626</v>
      </c>
      <c r="J375" s="37"/>
      <c r="K375" s="37"/>
      <c r="L375" s="37"/>
      <c r="M375" s="37"/>
      <c r="N375" s="164">
        <v>336</v>
      </c>
      <c r="O375" s="164">
        <f t="shared" si="54"/>
        <v>962</v>
      </c>
    </row>
    <row r="376" spans="1:15" s="54" customFormat="1" ht="15.75">
      <c r="A376" s="57" t="s">
        <v>139</v>
      </c>
      <c r="B376" s="92" t="s">
        <v>181</v>
      </c>
      <c r="C376" s="92" t="s">
        <v>159</v>
      </c>
      <c r="D376" s="92"/>
      <c r="E376" s="92"/>
      <c r="F376" s="92"/>
      <c r="G376" s="92"/>
      <c r="H376" s="92"/>
      <c r="I376" s="95">
        <f>I377</f>
        <v>9068.4</v>
      </c>
      <c r="J376" s="37"/>
      <c r="K376" s="37"/>
      <c r="L376" s="37"/>
      <c r="M376" s="37"/>
      <c r="N376" s="159">
        <f>N377</f>
        <v>11334.6</v>
      </c>
      <c r="O376" s="163">
        <f aca="true" t="shared" si="56" ref="O376:O432">I376+N376</f>
        <v>20403</v>
      </c>
    </row>
    <row r="377" spans="1:15" s="54" customFormat="1" ht="15.75">
      <c r="A377" s="57" t="s">
        <v>211</v>
      </c>
      <c r="B377" s="92" t="s">
        <v>181</v>
      </c>
      <c r="C377" s="92" t="s">
        <v>159</v>
      </c>
      <c r="D377" s="92" t="s">
        <v>146</v>
      </c>
      <c r="E377" s="92"/>
      <c r="F377" s="92"/>
      <c r="G377" s="92"/>
      <c r="H377" s="92"/>
      <c r="I377" s="95">
        <f>I384</f>
        <v>9068.4</v>
      </c>
      <c r="J377" s="37"/>
      <c r="K377" s="37"/>
      <c r="L377" s="37"/>
      <c r="M377" s="37"/>
      <c r="N377" s="159">
        <f>N378</f>
        <v>11334.6</v>
      </c>
      <c r="O377" s="163">
        <f t="shared" si="56"/>
        <v>20403</v>
      </c>
    </row>
    <row r="378" spans="1:15" s="54" customFormat="1" ht="15.75">
      <c r="A378" s="45" t="s">
        <v>69</v>
      </c>
      <c r="B378" s="90" t="s">
        <v>181</v>
      </c>
      <c r="C378" s="90" t="s">
        <v>159</v>
      </c>
      <c r="D378" s="90" t="s">
        <v>146</v>
      </c>
      <c r="E378" s="90" t="s">
        <v>70</v>
      </c>
      <c r="F378" s="90"/>
      <c r="G378" s="90"/>
      <c r="H378" s="90"/>
      <c r="I378" s="96">
        <f>I384</f>
        <v>9068.4</v>
      </c>
      <c r="J378" s="37"/>
      <c r="K378" s="37"/>
      <c r="L378" s="37"/>
      <c r="M378" s="37"/>
      <c r="N378" s="158">
        <f>N379+N384</f>
        <v>11334.6</v>
      </c>
      <c r="O378" s="162">
        <f t="shared" si="56"/>
        <v>20403</v>
      </c>
    </row>
    <row r="379" spans="1:15" s="54" customFormat="1" ht="110.25">
      <c r="A379" s="45" t="s">
        <v>358</v>
      </c>
      <c r="B379" s="90" t="s">
        <v>181</v>
      </c>
      <c r="C379" s="90" t="s">
        <v>159</v>
      </c>
      <c r="D379" s="90" t="s">
        <v>146</v>
      </c>
      <c r="E379" s="90" t="s">
        <v>357</v>
      </c>
      <c r="F379" s="90"/>
      <c r="G379" s="90"/>
      <c r="H379" s="90"/>
      <c r="I379" s="96"/>
      <c r="J379" s="37"/>
      <c r="K379" s="37"/>
      <c r="L379" s="37"/>
      <c r="M379" s="37"/>
      <c r="N379" s="158">
        <v>6801.3</v>
      </c>
      <c r="O379" s="162">
        <f t="shared" si="56"/>
        <v>6801.3</v>
      </c>
    </row>
    <row r="380" spans="1:15" s="54" customFormat="1" ht="47.25">
      <c r="A380" s="29" t="s">
        <v>310</v>
      </c>
      <c r="B380" s="90" t="s">
        <v>181</v>
      </c>
      <c r="C380" s="90" t="s">
        <v>159</v>
      </c>
      <c r="D380" s="90" t="s">
        <v>146</v>
      </c>
      <c r="E380" s="90" t="s">
        <v>357</v>
      </c>
      <c r="F380" s="90" t="s">
        <v>308</v>
      </c>
      <c r="G380" s="90"/>
      <c r="H380" s="90"/>
      <c r="I380" s="96"/>
      <c r="J380" s="37"/>
      <c r="K380" s="37"/>
      <c r="L380" s="37"/>
      <c r="M380" s="37"/>
      <c r="N380" s="158">
        <v>6801.3</v>
      </c>
      <c r="O380" s="162">
        <f t="shared" si="56"/>
        <v>6801.3</v>
      </c>
    </row>
    <row r="381" spans="1:15" s="54" customFormat="1" ht="15.75">
      <c r="A381" s="29" t="s">
        <v>58</v>
      </c>
      <c r="B381" s="90" t="s">
        <v>181</v>
      </c>
      <c r="C381" s="90" t="s">
        <v>159</v>
      </c>
      <c r="D381" s="90" t="s">
        <v>146</v>
      </c>
      <c r="E381" s="90" t="s">
        <v>357</v>
      </c>
      <c r="F381" s="90" t="s">
        <v>57</v>
      </c>
      <c r="G381" s="90"/>
      <c r="H381" s="90"/>
      <c r="I381" s="96"/>
      <c r="J381" s="37"/>
      <c r="K381" s="37"/>
      <c r="L381" s="37"/>
      <c r="M381" s="37"/>
      <c r="N381" s="158">
        <v>6801.3</v>
      </c>
      <c r="O381" s="162">
        <f t="shared" si="56"/>
        <v>6801.3</v>
      </c>
    </row>
    <row r="382" spans="1:15" s="54" customFormat="1" ht="47.25">
      <c r="A382" s="29" t="s">
        <v>61</v>
      </c>
      <c r="B382" s="90" t="s">
        <v>181</v>
      </c>
      <c r="C382" s="90" t="s">
        <v>159</v>
      </c>
      <c r="D382" s="90" t="s">
        <v>146</v>
      </c>
      <c r="E382" s="90" t="s">
        <v>357</v>
      </c>
      <c r="F382" s="90" t="s">
        <v>56</v>
      </c>
      <c r="G382" s="90"/>
      <c r="H382" s="90"/>
      <c r="I382" s="96"/>
      <c r="J382" s="37"/>
      <c r="K382" s="37"/>
      <c r="L382" s="37"/>
      <c r="M382" s="37"/>
      <c r="N382" s="158">
        <v>6801.3</v>
      </c>
      <c r="O382" s="162">
        <f t="shared" si="56"/>
        <v>6801.3</v>
      </c>
    </row>
    <row r="383" spans="1:15" s="54" customFormat="1" ht="15.75">
      <c r="A383" s="69" t="s">
        <v>207</v>
      </c>
      <c r="B383" s="91" t="s">
        <v>181</v>
      </c>
      <c r="C383" s="91" t="s">
        <v>159</v>
      </c>
      <c r="D383" s="91" t="s">
        <v>146</v>
      </c>
      <c r="E383" s="91" t="s">
        <v>357</v>
      </c>
      <c r="F383" s="91" t="s">
        <v>56</v>
      </c>
      <c r="G383" s="91" t="s">
        <v>188</v>
      </c>
      <c r="H383" s="91"/>
      <c r="I383" s="98"/>
      <c r="J383" s="49"/>
      <c r="K383" s="49"/>
      <c r="L383" s="49"/>
      <c r="M383" s="49"/>
      <c r="N383" s="160">
        <v>6801.3</v>
      </c>
      <c r="O383" s="162">
        <f t="shared" si="56"/>
        <v>6801.3</v>
      </c>
    </row>
    <row r="384" spans="1:15" s="54" customFormat="1" ht="110.25">
      <c r="A384" s="108" t="s">
        <v>63</v>
      </c>
      <c r="B384" s="90" t="s">
        <v>181</v>
      </c>
      <c r="C384" s="90" t="s">
        <v>159</v>
      </c>
      <c r="D384" s="90" t="s">
        <v>146</v>
      </c>
      <c r="E384" s="90" t="s">
        <v>242</v>
      </c>
      <c r="F384" s="90"/>
      <c r="G384" s="90"/>
      <c r="H384" s="90"/>
      <c r="I384" s="96">
        <f>I386</f>
        <v>9068.4</v>
      </c>
      <c r="J384" s="37"/>
      <c r="K384" s="37"/>
      <c r="L384" s="37"/>
      <c r="M384" s="37"/>
      <c r="N384" s="158">
        <f>N385</f>
        <v>4533.3</v>
      </c>
      <c r="O384" s="162">
        <f t="shared" si="56"/>
        <v>13601.7</v>
      </c>
    </row>
    <row r="385" spans="1:15" s="54" customFormat="1" ht="47.25">
      <c r="A385" s="29" t="s">
        <v>310</v>
      </c>
      <c r="B385" s="90" t="s">
        <v>181</v>
      </c>
      <c r="C385" s="90" t="s">
        <v>159</v>
      </c>
      <c r="D385" s="90" t="s">
        <v>146</v>
      </c>
      <c r="E385" s="90" t="s">
        <v>242</v>
      </c>
      <c r="F385" s="90" t="s">
        <v>308</v>
      </c>
      <c r="G385" s="92"/>
      <c r="H385" s="92"/>
      <c r="I385" s="96">
        <f>I388</f>
        <v>9068.4</v>
      </c>
      <c r="J385" s="37"/>
      <c r="K385" s="37"/>
      <c r="L385" s="37"/>
      <c r="M385" s="37"/>
      <c r="N385" s="158">
        <f>N386</f>
        <v>4533.3</v>
      </c>
      <c r="O385" s="162">
        <f t="shared" si="56"/>
        <v>13601.7</v>
      </c>
    </row>
    <row r="386" spans="1:15" s="54" customFormat="1" ht="15.75">
      <c r="A386" s="29" t="s">
        <v>58</v>
      </c>
      <c r="B386" s="90" t="s">
        <v>181</v>
      </c>
      <c r="C386" s="90" t="s">
        <v>159</v>
      </c>
      <c r="D386" s="90" t="s">
        <v>146</v>
      </c>
      <c r="E386" s="90" t="s">
        <v>242</v>
      </c>
      <c r="F386" s="90" t="s">
        <v>57</v>
      </c>
      <c r="G386" s="92"/>
      <c r="H386" s="92"/>
      <c r="I386" s="96">
        <f>I387</f>
        <v>9068.4</v>
      </c>
      <c r="J386" s="37"/>
      <c r="K386" s="37"/>
      <c r="L386" s="37"/>
      <c r="M386" s="37"/>
      <c r="N386" s="158">
        <f>N387</f>
        <v>4533.3</v>
      </c>
      <c r="O386" s="162">
        <f t="shared" si="56"/>
        <v>13601.7</v>
      </c>
    </row>
    <row r="387" spans="1:15" s="54" customFormat="1" ht="47.25">
      <c r="A387" s="29" t="s">
        <v>61</v>
      </c>
      <c r="B387" s="90" t="s">
        <v>181</v>
      </c>
      <c r="C387" s="90" t="s">
        <v>159</v>
      </c>
      <c r="D387" s="90" t="s">
        <v>146</v>
      </c>
      <c r="E387" s="90" t="s">
        <v>242</v>
      </c>
      <c r="F387" s="90" t="s">
        <v>56</v>
      </c>
      <c r="G387" s="92"/>
      <c r="H387" s="92"/>
      <c r="I387" s="96">
        <f>I388</f>
        <v>9068.4</v>
      </c>
      <c r="J387" s="37"/>
      <c r="K387" s="37"/>
      <c r="L387" s="37"/>
      <c r="M387" s="37"/>
      <c r="N387" s="158">
        <f>N388</f>
        <v>4533.3</v>
      </c>
      <c r="O387" s="162">
        <f t="shared" si="56"/>
        <v>13601.7</v>
      </c>
    </row>
    <row r="388" spans="1:44" s="34" customFormat="1" ht="18">
      <c r="A388" s="69" t="s">
        <v>207</v>
      </c>
      <c r="B388" s="91" t="s">
        <v>181</v>
      </c>
      <c r="C388" s="91" t="s">
        <v>159</v>
      </c>
      <c r="D388" s="91" t="s">
        <v>146</v>
      </c>
      <c r="E388" s="91" t="s">
        <v>242</v>
      </c>
      <c r="F388" s="91" t="s">
        <v>56</v>
      </c>
      <c r="G388" s="91" t="s">
        <v>188</v>
      </c>
      <c r="H388" s="104"/>
      <c r="I388" s="98">
        <v>9068.4</v>
      </c>
      <c r="J388" s="37"/>
      <c r="K388" s="37"/>
      <c r="L388" s="37"/>
      <c r="M388" s="37"/>
      <c r="N388" s="160">
        <v>4533.3</v>
      </c>
      <c r="O388" s="164">
        <f t="shared" si="56"/>
        <v>13601.7</v>
      </c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</row>
    <row r="389" spans="1:44" s="34" customFormat="1" ht="47.25">
      <c r="A389" s="57" t="s">
        <v>214</v>
      </c>
      <c r="B389" s="92" t="s">
        <v>182</v>
      </c>
      <c r="C389" s="92"/>
      <c r="D389" s="92"/>
      <c r="E389" s="92"/>
      <c r="F389" s="92"/>
      <c r="G389" s="92"/>
      <c r="H389" s="92"/>
      <c r="I389" s="95">
        <f>I390+I401</f>
        <v>19208</v>
      </c>
      <c r="J389" s="37"/>
      <c r="K389" s="37"/>
      <c r="L389" s="37"/>
      <c r="M389" s="37"/>
      <c r="N389" s="158"/>
      <c r="O389" s="163">
        <f t="shared" si="56"/>
        <v>19208</v>
      </c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</row>
    <row r="390" spans="1:44" s="34" customFormat="1" ht="18">
      <c r="A390" s="28" t="s">
        <v>133</v>
      </c>
      <c r="B390" s="92">
        <v>164</v>
      </c>
      <c r="C390" s="92" t="s">
        <v>150</v>
      </c>
      <c r="D390" s="90"/>
      <c r="E390" s="90"/>
      <c r="F390" s="90"/>
      <c r="G390" s="90"/>
      <c r="H390" s="90"/>
      <c r="I390" s="95">
        <f>I391</f>
        <v>9900</v>
      </c>
      <c r="J390" s="37"/>
      <c r="K390" s="37"/>
      <c r="L390" s="37"/>
      <c r="M390" s="37"/>
      <c r="N390" s="158"/>
      <c r="O390" s="163">
        <f t="shared" si="56"/>
        <v>9900</v>
      </c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</row>
    <row r="391" spans="1:44" s="34" customFormat="1" ht="18">
      <c r="A391" s="28" t="s">
        <v>135</v>
      </c>
      <c r="B391" s="92" t="s">
        <v>182</v>
      </c>
      <c r="C391" s="92" t="s">
        <v>150</v>
      </c>
      <c r="D391" s="92" t="s">
        <v>149</v>
      </c>
      <c r="E391" s="92"/>
      <c r="F391" s="92"/>
      <c r="G391" s="92"/>
      <c r="H391" s="92"/>
      <c r="I391" s="95">
        <f>I394</f>
        <v>9900</v>
      </c>
      <c r="J391" s="37"/>
      <c r="K391" s="37"/>
      <c r="L391" s="37"/>
      <c r="M391" s="37"/>
      <c r="N391" s="158"/>
      <c r="O391" s="163">
        <f t="shared" si="56"/>
        <v>9900</v>
      </c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</row>
    <row r="392" spans="1:44" s="34" customFormat="1" ht="63">
      <c r="A392" s="29" t="s">
        <v>74</v>
      </c>
      <c r="B392" s="90" t="s">
        <v>182</v>
      </c>
      <c r="C392" s="90" t="s">
        <v>150</v>
      </c>
      <c r="D392" s="90" t="s">
        <v>149</v>
      </c>
      <c r="E392" s="90" t="s">
        <v>75</v>
      </c>
      <c r="F392" s="90"/>
      <c r="G392" s="90"/>
      <c r="H392" s="90"/>
      <c r="I392" s="96">
        <f>I393</f>
        <v>9900</v>
      </c>
      <c r="J392" s="37"/>
      <c r="K392" s="37"/>
      <c r="L392" s="37"/>
      <c r="M392" s="37"/>
      <c r="N392" s="158"/>
      <c r="O392" s="162">
        <f t="shared" si="56"/>
        <v>9900</v>
      </c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</row>
    <row r="393" spans="1:44" s="34" customFormat="1" ht="78.75">
      <c r="A393" s="29" t="s">
        <v>73</v>
      </c>
      <c r="B393" s="90" t="s">
        <v>182</v>
      </c>
      <c r="C393" s="90" t="s">
        <v>150</v>
      </c>
      <c r="D393" s="90" t="s">
        <v>149</v>
      </c>
      <c r="E393" s="90" t="s">
        <v>72</v>
      </c>
      <c r="F393" s="90"/>
      <c r="G393" s="90"/>
      <c r="H393" s="90"/>
      <c r="I393" s="96">
        <f>I394</f>
        <v>9900</v>
      </c>
      <c r="J393" s="37"/>
      <c r="K393" s="37"/>
      <c r="L393" s="37"/>
      <c r="M393" s="37"/>
      <c r="N393" s="158"/>
      <c r="O393" s="162">
        <f t="shared" si="56"/>
        <v>9900</v>
      </c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</row>
    <row r="394" spans="1:44" s="34" customFormat="1" ht="126">
      <c r="A394" s="29" t="s">
        <v>325</v>
      </c>
      <c r="B394" s="90" t="s">
        <v>182</v>
      </c>
      <c r="C394" s="90" t="s">
        <v>150</v>
      </c>
      <c r="D394" s="90" t="s">
        <v>149</v>
      </c>
      <c r="E394" s="90" t="s">
        <v>328</v>
      </c>
      <c r="F394" s="90"/>
      <c r="G394" s="90"/>
      <c r="H394" s="90"/>
      <c r="I394" s="96">
        <f>I395</f>
        <v>9900</v>
      </c>
      <c r="J394" s="37"/>
      <c r="K394" s="37"/>
      <c r="L394" s="37"/>
      <c r="M394" s="37"/>
      <c r="N394" s="158"/>
      <c r="O394" s="162">
        <f t="shared" si="56"/>
        <v>9900</v>
      </c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</row>
    <row r="395" spans="1:44" s="34" customFormat="1" ht="47.25">
      <c r="A395" s="29" t="s">
        <v>277</v>
      </c>
      <c r="B395" s="90" t="s">
        <v>182</v>
      </c>
      <c r="C395" s="90" t="s">
        <v>150</v>
      </c>
      <c r="D395" s="90" t="s">
        <v>149</v>
      </c>
      <c r="E395" s="90" t="s">
        <v>328</v>
      </c>
      <c r="F395" s="90" t="s">
        <v>276</v>
      </c>
      <c r="G395" s="90"/>
      <c r="H395" s="90"/>
      <c r="I395" s="96">
        <f>I396</f>
        <v>9900</v>
      </c>
      <c r="J395" s="37"/>
      <c r="K395" s="37"/>
      <c r="L395" s="37"/>
      <c r="M395" s="37"/>
      <c r="N395" s="158"/>
      <c r="O395" s="162">
        <f t="shared" si="56"/>
        <v>9900</v>
      </c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</row>
    <row r="396" spans="1:44" s="34" customFormat="1" ht="18">
      <c r="A396" s="29" t="s">
        <v>279</v>
      </c>
      <c r="B396" s="90" t="s">
        <v>182</v>
      </c>
      <c r="C396" s="90" t="s">
        <v>150</v>
      </c>
      <c r="D396" s="90" t="s">
        <v>149</v>
      </c>
      <c r="E396" s="90" t="s">
        <v>328</v>
      </c>
      <c r="F396" s="90" t="s">
        <v>278</v>
      </c>
      <c r="G396" s="90"/>
      <c r="H396" s="90"/>
      <c r="I396" s="96">
        <f>I397+I399</f>
        <v>9900</v>
      </c>
      <c r="J396" s="37"/>
      <c r="K396" s="37"/>
      <c r="L396" s="37"/>
      <c r="M396" s="37"/>
      <c r="N396" s="158"/>
      <c r="O396" s="162">
        <f t="shared" si="56"/>
        <v>9900</v>
      </c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</row>
    <row r="397" spans="1:44" s="34" customFormat="1" ht="63">
      <c r="A397" s="29" t="s">
        <v>215</v>
      </c>
      <c r="B397" s="90" t="s">
        <v>182</v>
      </c>
      <c r="C397" s="90" t="s">
        <v>150</v>
      </c>
      <c r="D397" s="90" t="s">
        <v>149</v>
      </c>
      <c r="E397" s="90" t="s">
        <v>328</v>
      </c>
      <c r="F397" s="90" t="s">
        <v>219</v>
      </c>
      <c r="G397" s="90"/>
      <c r="H397" s="90"/>
      <c r="I397" s="96">
        <f>I398</f>
        <v>9870</v>
      </c>
      <c r="J397" s="37"/>
      <c r="K397" s="37"/>
      <c r="L397" s="37"/>
      <c r="M397" s="37"/>
      <c r="N397" s="158"/>
      <c r="O397" s="162">
        <f t="shared" si="56"/>
        <v>9870</v>
      </c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</row>
    <row r="398" spans="1:44" s="34" customFormat="1" ht="18">
      <c r="A398" s="69" t="s">
        <v>206</v>
      </c>
      <c r="B398" s="91" t="s">
        <v>182</v>
      </c>
      <c r="C398" s="91" t="s">
        <v>150</v>
      </c>
      <c r="D398" s="91" t="s">
        <v>149</v>
      </c>
      <c r="E398" s="91" t="s">
        <v>328</v>
      </c>
      <c r="F398" s="91" t="s">
        <v>219</v>
      </c>
      <c r="G398" s="91" t="s">
        <v>187</v>
      </c>
      <c r="H398" s="91"/>
      <c r="I398" s="98">
        <v>9870</v>
      </c>
      <c r="J398" s="37"/>
      <c r="K398" s="37"/>
      <c r="L398" s="37"/>
      <c r="M398" s="37"/>
      <c r="N398" s="158"/>
      <c r="O398" s="164">
        <f t="shared" si="56"/>
        <v>9870</v>
      </c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</row>
    <row r="399" spans="1:44" s="34" customFormat="1" ht="31.5">
      <c r="A399" s="45" t="s">
        <v>221</v>
      </c>
      <c r="B399" s="90" t="s">
        <v>182</v>
      </c>
      <c r="C399" s="90" t="s">
        <v>150</v>
      </c>
      <c r="D399" s="90" t="s">
        <v>149</v>
      </c>
      <c r="E399" s="90" t="s">
        <v>328</v>
      </c>
      <c r="F399" s="90" t="s">
        <v>220</v>
      </c>
      <c r="G399" s="90"/>
      <c r="H399" s="90"/>
      <c r="I399" s="96">
        <f>I400</f>
        <v>30</v>
      </c>
      <c r="J399" s="37"/>
      <c r="K399" s="37"/>
      <c r="L399" s="37"/>
      <c r="M399" s="37"/>
      <c r="N399" s="158"/>
      <c r="O399" s="162">
        <f t="shared" si="56"/>
        <v>30</v>
      </c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</row>
    <row r="400" spans="1:44" s="34" customFormat="1" ht="18">
      <c r="A400" s="69" t="s">
        <v>206</v>
      </c>
      <c r="B400" s="91" t="s">
        <v>182</v>
      </c>
      <c r="C400" s="91" t="s">
        <v>150</v>
      </c>
      <c r="D400" s="91" t="s">
        <v>149</v>
      </c>
      <c r="E400" s="91" t="s">
        <v>328</v>
      </c>
      <c r="F400" s="91" t="s">
        <v>220</v>
      </c>
      <c r="G400" s="91" t="s">
        <v>187</v>
      </c>
      <c r="H400" s="91"/>
      <c r="I400" s="98">
        <v>30</v>
      </c>
      <c r="J400" s="37"/>
      <c r="K400" s="37"/>
      <c r="L400" s="37"/>
      <c r="M400" s="37"/>
      <c r="N400" s="158"/>
      <c r="O400" s="162">
        <f t="shared" si="56"/>
        <v>30</v>
      </c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</row>
    <row r="401" spans="1:44" s="34" customFormat="1" ht="18">
      <c r="A401" s="28" t="s">
        <v>205</v>
      </c>
      <c r="B401" s="92">
        <v>164</v>
      </c>
      <c r="C401" s="92" t="s">
        <v>164</v>
      </c>
      <c r="D401" s="90"/>
      <c r="E401" s="90"/>
      <c r="F401" s="90"/>
      <c r="G401" s="90"/>
      <c r="H401" s="90"/>
      <c r="I401" s="95">
        <f>I402+I415</f>
        <v>9308</v>
      </c>
      <c r="J401" s="37"/>
      <c r="K401" s="37"/>
      <c r="L401" s="37"/>
      <c r="M401" s="37"/>
      <c r="N401" s="158"/>
      <c r="O401" s="163">
        <f t="shared" si="56"/>
        <v>9308</v>
      </c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</row>
    <row r="402" spans="1:44" s="34" customFormat="1" ht="18">
      <c r="A402" s="28" t="s">
        <v>197</v>
      </c>
      <c r="B402" s="92">
        <v>164</v>
      </c>
      <c r="C402" s="92" t="s">
        <v>164</v>
      </c>
      <c r="D402" s="92" t="s">
        <v>149</v>
      </c>
      <c r="E402" s="92"/>
      <c r="F402" s="92"/>
      <c r="G402" s="92"/>
      <c r="H402" s="92"/>
      <c r="I402" s="95">
        <f>I410+I405</f>
        <v>7500</v>
      </c>
      <c r="J402" s="37"/>
      <c r="K402" s="37"/>
      <c r="L402" s="37"/>
      <c r="M402" s="37"/>
      <c r="N402" s="158"/>
      <c r="O402" s="163">
        <f t="shared" si="56"/>
        <v>7500</v>
      </c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</row>
    <row r="403" spans="1:44" s="34" customFormat="1" ht="63">
      <c r="A403" s="29" t="s">
        <v>74</v>
      </c>
      <c r="B403" s="90" t="s">
        <v>182</v>
      </c>
      <c r="C403" s="90" t="s">
        <v>164</v>
      </c>
      <c r="D403" s="90" t="s">
        <v>149</v>
      </c>
      <c r="E403" s="90" t="s">
        <v>75</v>
      </c>
      <c r="F403" s="90"/>
      <c r="G403" s="90"/>
      <c r="H403" s="90"/>
      <c r="I403" s="96">
        <f>I404+I410</f>
        <v>7500</v>
      </c>
      <c r="J403" s="54"/>
      <c r="K403" s="54"/>
      <c r="L403" s="54"/>
      <c r="M403" s="54"/>
      <c r="N403" s="158"/>
      <c r="O403" s="162">
        <f t="shared" si="56"/>
        <v>7500</v>
      </c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</row>
    <row r="404" spans="1:44" s="34" customFormat="1" ht="63">
      <c r="A404" s="29" t="s">
        <v>77</v>
      </c>
      <c r="B404" s="90" t="s">
        <v>182</v>
      </c>
      <c r="C404" s="90" t="s">
        <v>164</v>
      </c>
      <c r="D404" s="90" t="s">
        <v>149</v>
      </c>
      <c r="E404" s="90" t="s">
        <v>76</v>
      </c>
      <c r="F404" s="90"/>
      <c r="G404" s="90"/>
      <c r="H404" s="90"/>
      <c r="I404" s="96">
        <f>I405</f>
        <v>6500</v>
      </c>
      <c r="J404" s="54"/>
      <c r="K404" s="54"/>
      <c r="L404" s="54"/>
      <c r="M404" s="54"/>
      <c r="N404" s="158"/>
      <c r="O404" s="162">
        <f t="shared" si="56"/>
        <v>6500</v>
      </c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</row>
    <row r="405" spans="1:44" s="34" customFormat="1" ht="126">
      <c r="A405" s="29" t="s">
        <v>323</v>
      </c>
      <c r="B405" s="90" t="s">
        <v>182</v>
      </c>
      <c r="C405" s="90" t="s">
        <v>164</v>
      </c>
      <c r="D405" s="90" t="s">
        <v>149</v>
      </c>
      <c r="E405" s="90" t="s">
        <v>329</v>
      </c>
      <c r="F405" s="90"/>
      <c r="G405" s="90"/>
      <c r="H405" s="90"/>
      <c r="I405" s="96">
        <f>I408</f>
        <v>6500</v>
      </c>
      <c r="J405" s="54"/>
      <c r="K405" s="54"/>
      <c r="L405" s="54"/>
      <c r="M405" s="54"/>
      <c r="N405" s="158"/>
      <c r="O405" s="162">
        <f t="shared" si="56"/>
        <v>6500</v>
      </c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</row>
    <row r="406" spans="1:44" s="34" customFormat="1" ht="47.25">
      <c r="A406" s="29" t="s">
        <v>277</v>
      </c>
      <c r="B406" s="90" t="s">
        <v>182</v>
      </c>
      <c r="C406" s="90" t="s">
        <v>164</v>
      </c>
      <c r="D406" s="90" t="s">
        <v>149</v>
      </c>
      <c r="E406" s="90" t="s">
        <v>329</v>
      </c>
      <c r="F406" s="90" t="s">
        <v>276</v>
      </c>
      <c r="G406" s="90"/>
      <c r="H406" s="90"/>
      <c r="I406" s="96">
        <f>I407</f>
        <v>6500</v>
      </c>
      <c r="J406" s="54"/>
      <c r="K406" s="54"/>
      <c r="L406" s="54"/>
      <c r="M406" s="54"/>
      <c r="N406" s="158"/>
      <c r="O406" s="162">
        <f t="shared" si="56"/>
        <v>6500</v>
      </c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</row>
    <row r="407" spans="1:44" s="34" customFormat="1" ht="18">
      <c r="A407" s="29" t="s">
        <v>306</v>
      </c>
      <c r="B407" s="90" t="s">
        <v>182</v>
      </c>
      <c r="C407" s="90" t="s">
        <v>164</v>
      </c>
      <c r="D407" s="90" t="s">
        <v>149</v>
      </c>
      <c r="E407" s="90" t="s">
        <v>329</v>
      </c>
      <c r="F407" s="90" t="s">
        <v>305</v>
      </c>
      <c r="G407" s="90"/>
      <c r="H407" s="90"/>
      <c r="I407" s="96">
        <f>I408</f>
        <v>6500</v>
      </c>
      <c r="J407" s="54"/>
      <c r="K407" s="54"/>
      <c r="L407" s="54"/>
      <c r="M407" s="54"/>
      <c r="N407" s="158"/>
      <c r="O407" s="162">
        <f t="shared" si="56"/>
        <v>6500</v>
      </c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</row>
    <row r="408" spans="1:44" s="34" customFormat="1" ht="63">
      <c r="A408" s="29" t="s">
        <v>216</v>
      </c>
      <c r="B408" s="90" t="s">
        <v>182</v>
      </c>
      <c r="C408" s="90" t="s">
        <v>164</v>
      </c>
      <c r="D408" s="90" t="s">
        <v>149</v>
      </c>
      <c r="E408" s="90" t="s">
        <v>329</v>
      </c>
      <c r="F408" s="90" t="s">
        <v>222</v>
      </c>
      <c r="G408" s="90"/>
      <c r="H408" s="90"/>
      <c r="I408" s="96">
        <f>I409</f>
        <v>6500</v>
      </c>
      <c r="J408" s="54"/>
      <c r="K408" s="54"/>
      <c r="L408" s="54"/>
      <c r="M408" s="54"/>
      <c r="N408" s="158"/>
      <c r="O408" s="162">
        <f t="shared" si="56"/>
        <v>6500</v>
      </c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</row>
    <row r="409" spans="1:44" s="34" customFormat="1" ht="18">
      <c r="A409" s="69" t="s">
        <v>206</v>
      </c>
      <c r="B409" s="91" t="s">
        <v>182</v>
      </c>
      <c r="C409" s="91" t="s">
        <v>164</v>
      </c>
      <c r="D409" s="91" t="s">
        <v>149</v>
      </c>
      <c r="E409" s="91" t="s">
        <v>329</v>
      </c>
      <c r="F409" s="91" t="s">
        <v>222</v>
      </c>
      <c r="G409" s="91" t="s">
        <v>187</v>
      </c>
      <c r="H409" s="91"/>
      <c r="I409" s="98">
        <v>6500</v>
      </c>
      <c r="J409" s="54"/>
      <c r="K409" s="54"/>
      <c r="L409" s="54"/>
      <c r="M409" s="54"/>
      <c r="N409" s="158"/>
      <c r="O409" s="164">
        <f t="shared" si="56"/>
        <v>6500</v>
      </c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</row>
    <row r="410" spans="1:44" s="34" customFormat="1" ht="63">
      <c r="A410" s="29" t="s">
        <v>324</v>
      </c>
      <c r="B410" s="90">
        <v>164</v>
      </c>
      <c r="C410" s="90" t="s">
        <v>164</v>
      </c>
      <c r="D410" s="90" t="s">
        <v>149</v>
      </c>
      <c r="E410" s="90" t="s">
        <v>330</v>
      </c>
      <c r="F410" s="90"/>
      <c r="G410" s="90"/>
      <c r="H410" s="90"/>
      <c r="I410" s="96">
        <f>I411</f>
        <v>1000</v>
      </c>
      <c r="J410" s="54"/>
      <c r="K410" s="54"/>
      <c r="L410" s="54"/>
      <c r="M410" s="54"/>
      <c r="N410" s="158"/>
      <c r="O410" s="162">
        <f t="shared" si="56"/>
        <v>1000</v>
      </c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</row>
    <row r="411" spans="1:44" s="34" customFormat="1" ht="31.5">
      <c r="A411" s="29" t="s">
        <v>264</v>
      </c>
      <c r="B411" s="90">
        <v>164</v>
      </c>
      <c r="C411" s="90" t="s">
        <v>164</v>
      </c>
      <c r="D411" s="90" t="s">
        <v>149</v>
      </c>
      <c r="E411" s="90" t="s">
        <v>330</v>
      </c>
      <c r="F411" s="90" t="s">
        <v>265</v>
      </c>
      <c r="G411" s="90"/>
      <c r="H411" s="90"/>
      <c r="I411" s="96">
        <f>I412</f>
        <v>1000</v>
      </c>
      <c r="J411" s="54"/>
      <c r="K411" s="54"/>
      <c r="L411" s="54"/>
      <c r="M411" s="54"/>
      <c r="N411" s="158"/>
      <c r="O411" s="162">
        <f t="shared" si="56"/>
        <v>1000</v>
      </c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</row>
    <row r="412" spans="1:44" s="34" customFormat="1" ht="31.5">
      <c r="A412" s="45" t="s">
        <v>273</v>
      </c>
      <c r="B412" s="90">
        <v>164</v>
      </c>
      <c r="C412" s="90" t="s">
        <v>164</v>
      </c>
      <c r="D412" s="90" t="s">
        <v>149</v>
      </c>
      <c r="E412" s="90" t="s">
        <v>330</v>
      </c>
      <c r="F412" s="90" t="s">
        <v>272</v>
      </c>
      <c r="G412" s="90"/>
      <c r="H412" s="90"/>
      <c r="I412" s="96">
        <f>I413</f>
        <v>1000</v>
      </c>
      <c r="J412" s="54"/>
      <c r="K412" s="54"/>
      <c r="L412" s="54"/>
      <c r="M412" s="54"/>
      <c r="N412" s="158"/>
      <c r="O412" s="162">
        <f t="shared" si="56"/>
        <v>1000</v>
      </c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</row>
    <row r="413" spans="1:44" s="34" customFormat="1" ht="31.5">
      <c r="A413" s="29" t="s">
        <v>275</v>
      </c>
      <c r="B413" s="90">
        <v>164</v>
      </c>
      <c r="C413" s="90" t="s">
        <v>164</v>
      </c>
      <c r="D413" s="90" t="s">
        <v>149</v>
      </c>
      <c r="E413" s="90" t="s">
        <v>330</v>
      </c>
      <c r="F413" s="90" t="s">
        <v>274</v>
      </c>
      <c r="G413" s="90"/>
      <c r="H413" s="90"/>
      <c r="I413" s="96">
        <f>I414</f>
        <v>1000</v>
      </c>
      <c r="J413" s="54"/>
      <c r="K413" s="54"/>
      <c r="L413" s="54"/>
      <c r="M413" s="54"/>
      <c r="N413" s="158"/>
      <c r="O413" s="162">
        <f t="shared" si="56"/>
        <v>1000</v>
      </c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</row>
    <row r="414" spans="1:44" s="34" customFormat="1" ht="18">
      <c r="A414" s="69" t="s">
        <v>206</v>
      </c>
      <c r="B414" s="91">
        <v>164</v>
      </c>
      <c r="C414" s="91" t="s">
        <v>164</v>
      </c>
      <c r="D414" s="91" t="s">
        <v>149</v>
      </c>
      <c r="E414" s="91" t="s">
        <v>330</v>
      </c>
      <c r="F414" s="91" t="s">
        <v>274</v>
      </c>
      <c r="G414" s="91" t="s">
        <v>187</v>
      </c>
      <c r="H414" s="91"/>
      <c r="I414" s="98">
        <v>1000</v>
      </c>
      <c r="J414" s="54"/>
      <c r="K414" s="54"/>
      <c r="L414" s="54"/>
      <c r="M414" s="54"/>
      <c r="N414" s="158"/>
      <c r="O414" s="164">
        <f t="shared" si="56"/>
        <v>1000</v>
      </c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</row>
    <row r="415" spans="1:44" s="34" customFormat="1" ht="31.5">
      <c r="A415" s="28" t="s">
        <v>224</v>
      </c>
      <c r="B415" s="92" t="s">
        <v>182</v>
      </c>
      <c r="C415" s="92" t="s">
        <v>164</v>
      </c>
      <c r="D415" s="92" t="s">
        <v>148</v>
      </c>
      <c r="E415" s="92"/>
      <c r="F415" s="92"/>
      <c r="G415" s="92"/>
      <c r="H415" s="92"/>
      <c r="I415" s="95">
        <f>I417</f>
        <v>1808</v>
      </c>
      <c r="J415" s="54"/>
      <c r="K415" s="54"/>
      <c r="L415" s="54"/>
      <c r="M415" s="54"/>
      <c r="N415" s="158"/>
      <c r="O415" s="163">
        <f t="shared" si="56"/>
        <v>1808</v>
      </c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</row>
    <row r="416" spans="1:44" s="34" customFormat="1" ht="18">
      <c r="A416" s="29" t="s">
        <v>69</v>
      </c>
      <c r="B416" s="90" t="s">
        <v>182</v>
      </c>
      <c r="C416" s="90" t="s">
        <v>164</v>
      </c>
      <c r="D416" s="90" t="s">
        <v>148</v>
      </c>
      <c r="E416" s="90" t="s">
        <v>70</v>
      </c>
      <c r="F416" s="90"/>
      <c r="G416" s="90"/>
      <c r="H416" s="90"/>
      <c r="I416" s="96">
        <f>I417</f>
        <v>1808</v>
      </c>
      <c r="J416" s="54"/>
      <c r="K416" s="54"/>
      <c r="L416" s="54"/>
      <c r="M416" s="54"/>
      <c r="N416" s="158"/>
      <c r="O416" s="162">
        <f t="shared" si="56"/>
        <v>1808</v>
      </c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</row>
    <row r="417" spans="1:44" s="34" customFormat="1" ht="31.5">
      <c r="A417" s="26" t="s">
        <v>260</v>
      </c>
      <c r="B417" s="90">
        <v>164</v>
      </c>
      <c r="C417" s="90" t="s">
        <v>164</v>
      </c>
      <c r="D417" s="90" t="s">
        <v>148</v>
      </c>
      <c r="E417" s="90" t="s">
        <v>234</v>
      </c>
      <c r="F417" s="90"/>
      <c r="G417" s="90"/>
      <c r="H417" s="90"/>
      <c r="I417" s="96">
        <f>I418+I423+I429</f>
        <v>1808</v>
      </c>
      <c r="J417" s="54"/>
      <c r="K417" s="54"/>
      <c r="L417" s="54"/>
      <c r="M417" s="54"/>
      <c r="N417" s="158"/>
      <c r="O417" s="162">
        <f t="shared" si="56"/>
        <v>1808</v>
      </c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</row>
    <row r="418" spans="1:44" s="34" customFormat="1" ht="31.5">
      <c r="A418" s="29" t="s">
        <v>266</v>
      </c>
      <c r="B418" s="90">
        <v>164</v>
      </c>
      <c r="C418" s="90" t="s">
        <v>164</v>
      </c>
      <c r="D418" s="90" t="s">
        <v>148</v>
      </c>
      <c r="E418" s="90" t="s">
        <v>234</v>
      </c>
      <c r="F418" s="90" t="s">
        <v>263</v>
      </c>
      <c r="G418" s="90"/>
      <c r="H418" s="90"/>
      <c r="I418" s="97">
        <f>I419+I421</f>
        <v>1610.8</v>
      </c>
      <c r="J418" s="54"/>
      <c r="K418" s="54"/>
      <c r="L418" s="54"/>
      <c r="M418" s="54"/>
      <c r="N418" s="158"/>
      <c r="O418" s="162">
        <f t="shared" si="56"/>
        <v>1610.8</v>
      </c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</row>
    <row r="419" spans="1:44" s="34" customFormat="1" ht="31.5">
      <c r="A419" s="29" t="s">
        <v>268</v>
      </c>
      <c r="B419" s="90">
        <v>164</v>
      </c>
      <c r="C419" s="90" t="s">
        <v>164</v>
      </c>
      <c r="D419" s="90" t="s">
        <v>148</v>
      </c>
      <c r="E419" s="90" t="s">
        <v>234</v>
      </c>
      <c r="F419" s="90" t="s">
        <v>267</v>
      </c>
      <c r="G419" s="90"/>
      <c r="H419" s="90"/>
      <c r="I419" s="97">
        <f>I420</f>
        <v>1593.3</v>
      </c>
      <c r="J419" s="54"/>
      <c r="K419" s="54"/>
      <c r="L419" s="54"/>
      <c r="M419" s="54"/>
      <c r="N419" s="158"/>
      <c r="O419" s="162">
        <f t="shared" si="56"/>
        <v>1593.3</v>
      </c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</row>
    <row r="420" spans="1:44" s="34" customFormat="1" ht="18">
      <c r="A420" s="69" t="s">
        <v>206</v>
      </c>
      <c r="B420" s="91">
        <v>164</v>
      </c>
      <c r="C420" s="91" t="s">
        <v>164</v>
      </c>
      <c r="D420" s="91" t="s">
        <v>148</v>
      </c>
      <c r="E420" s="91" t="s">
        <v>234</v>
      </c>
      <c r="F420" s="91" t="s">
        <v>267</v>
      </c>
      <c r="G420" s="91" t="s">
        <v>187</v>
      </c>
      <c r="H420" s="91"/>
      <c r="I420" s="98">
        <v>1593.3</v>
      </c>
      <c r="J420" s="54"/>
      <c r="K420" s="54"/>
      <c r="L420" s="54"/>
      <c r="M420" s="54"/>
      <c r="N420" s="158"/>
      <c r="O420" s="164">
        <f t="shared" si="56"/>
        <v>1593.3</v>
      </c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</row>
    <row r="421" spans="1:44" s="34" customFormat="1" ht="63">
      <c r="A421" s="29" t="s">
        <v>113</v>
      </c>
      <c r="B421" s="90">
        <v>164</v>
      </c>
      <c r="C421" s="90" t="s">
        <v>164</v>
      </c>
      <c r="D421" s="90" t="s">
        <v>148</v>
      </c>
      <c r="E421" s="90" t="s">
        <v>234</v>
      </c>
      <c r="F421" s="90" t="s">
        <v>302</v>
      </c>
      <c r="G421" s="90"/>
      <c r="H421" s="90"/>
      <c r="I421" s="97">
        <f>I422</f>
        <v>17.5</v>
      </c>
      <c r="J421" s="54"/>
      <c r="K421" s="54"/>
      <c r="L421" s="54"/>
      <c r="M421" s="54"/>
      <c r="N421" s="158"/>
      <c r="O421" s="162">
        <f t="shared" si="56"/>
        <v>17.5</v>
      </c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</row>
    <row r="422" spans="1:44" s="34" customFormat="1" ht="18">
      <c r="A422" s="27" t="s">
        <v>206</v>
      </c>
      <c r="B422" s="91">
        <v>164</v>
      </c>
      <c r="C422" s="91" t="s">
        <v>164</v>
      </c>
      <c r="D422" s="91" t="s">
        <v>148</v>
      </c>
      <c r="E422" s="91" t="s">
        <v>234</v>
      </c>
      <c r="F422" s="91" t="s">
        <v>302</v>
      </c>
      <c r="G422" s="91" t="s">
        <v>187</v>
      </c>
      <c r="H422" s="91"/>
      <c r="I422" s="99">
        <v>17.5</v>
      </c>
      <c r="J422" s="54"/>
      <c r="K422" s="54"/>
      <c r="L422" s="54"/>
      <c r="M422" s="54"/>
      <c r="N422" s="158"/>
      <c r="O422" s="164">
        <f t="shared" si="56"/>
        <v>17.5</v>
      </c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</row>
    <row r="423" spans="1:44" s="34" customFormat="1" ht="31.5">
      <c r="A423" s="29" t="s">
        <v>264</v>
      </c>
      <c r="B423" s="90">
        <v>164</v>
      </c>
      <c r="C423" s="90" t="s">
        <v>164</v>
      </c>
      <c r="D423" s="90" t="s">
        <v>148</v>
      </c>
      <c r="E423" s="90" t="s">
        <v>234</v>
      </c>
      <c r="F423" s="90" t="s">
        <v>265</v>
      </c>
      <c r="G423" s="90"/>
      <c r="H423" s="90"/>
      <c r="I423" s="97">
        <f>I424</f>
        <v>196.2</v>
      </c>
      <c r="J423" s="54"/>
      <c r="K423" s="54"/>
      <c r="L423" s="54"/>
      <c r="M423" s="54"/>
      <c r="N423" s="158"/>
      <c r="O423" s="162">
        <f t="shared" si="56"/>
        <v>196.2</v>
      </c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</row>
    <row r="424" spans="1:44" s="34" customFormat="1" ht="31.5">
      <c r="A424" s="45" t="s">
        <v>273</v>
      </c>
      <c r="B424" s="90">
        <v>164</v>
      </c>
      <c r="C424" s="90" t="s">
        <v>164</v>
      </c>
      <c r="D424" s="90" t="s">
        <v>148</v>
      </c>
      <c r="E424" s="90" t="s">
        <v>234</v>
      </c>
      <c r="F424" s="90" t="s">
        <v>272</v>
      </c>
      <c r="G424" s="90"/>
      <c r="H424" s="90"/>
      <c r="I424" s="97">
        <f>I425+I427</f>
        <v>196.2</v>
      </c>
      <c r="J424" s="54"/>
      <c r="K424" s="54"/>
      <c r="L424" s="54"/>
      <c r="M424" s="54"/>
      <c r="N424" s="158"/>
      <c r="O424" s="162">
        <f t="shared" si="56"/>
        <v>196.2</v>
      </c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</row>
    <row r="425" spans="1:44" s="34" customFormat="1" ht="47.25">
      <c r="A425" s="112" t="s">
        <v>304</v>
      </c>
      <c r="B425" s="90">
        <v>164</v>
      </c>
      <c r="C425" s="90" t="s">
        <v>164</v>
      </c>
      <c r="D425" s="90" t="s">
        <v>148</v>
      </c>
      <c r="E425" s="90" t="s">
        <v>234</v>
      </c>
      <c r="F425" s="90" t="s">
        <v>303</v>
      </c>
      <c r="G425" s="90"/>
      <c r="H425" s="90"/>
      <c r="I425" s="97">
        <f>I426</f>
        <v>44</v>
      </c>
      <c r="J425" s="54"/>
      <c r="K425" s="54"/>
      <c r="L425" s="54"/>
      <c r="M425" s="54"/>
      <c r="N425" s="158"/>
      <c r="O425" s="162">
        <f t="shared" si="56"/>
        <v>44</v>
      </c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</row>
    <row r="426" spans="1:44" s="34" customFormat="1" ht="18">
      <c r="A426" s="69" t="s">
        <v>206</v>
      </c>
      <c r="B426" s="91">
        <v>164</v>
      </c>
      <c r="C426" s="91" t="s">
        <v>164</v>
      </c>
      <c r="D426" s="91" t="s">
        <v>148</v>
      </c>
      <c r="E426" s="91" t="s">
        <v>234</v>
      </c>
      <c r="F426" s="91" t="s">
        <v>303</v>
      </c>
      <c r="G426" s="91" t="s">
        <v>187</v>
      </c>
      <c r="H426" s="91"/>
      <c r="I426" s="99">
        <v>44</v>
      </c>
      <c r="J426" s="54"/>
      <c r="K426" s="54"/>
      <c r="L426" s="54"/>
      <c r="M426" s="54"/>
      <c r="N426" s="158"/>
      <c r="O426" s="164">
        <f t="shared" si="56"/>
        <v>44</v>
      </c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</row>
    <row r="427" spans="1:44" s="34" customFormat="1" ht="31.5">
      <c r="A427" s="29" t="s">
        <v>275</v>
      </c>
      <c r="B427" s="90">
        <v>164</v>
      </c>
      <c r="C427" s="90" t="s">
        <v>164</v>
      </c>
      <c r="D427" s="90" t="s">
        <v>148</v>
      </c>
      <c r="E427" s="90" t="s">
        <v>234</v>
      </c>
      <c r="F427" s="90" t="s">
        <v>274</v>
      </c>
      <c r="G427" s="90"/>
      <c r="H427" s="90"/>
      <c r="I427" s="97">
        <f>I428</f>
        <v>152.2</v>
      </c>
      <c r="J427" s="54"/>
      <c r="K427" s="54"/>
      <c r="L427" s="54"/>
      <c r="M427" s="54"/>
      <c r="N427" s="158"/>
      <c r="O427" s="162">
        <f t="shared" si="56"/>
        <v>152.2</v>
      </c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</row>
    <row r="428" spans="1:44" s="34" customFormat="1" ht="18">
      <c r="A428" s="27" t="s">
        <v>206</v>
      </c>
      <c r="B428" s="91">
        <v>164</v>
      </c>
      <c r="C428" s="91" t="s">
        <v>164</v>
      </c>
      <c r="D428" s="91" t="s">
        <v>148</v>
      </c>
      <c r="E428" s="91" t="s">
        <v>234</v>
      </c>
      <c r="F428" s="91" t="s">
        <v>274</v>
      </c>
      <c r="G428" s="91" t="s">
        <v>187</v>
      </c>
      <c r="H428" s="91"/>
      <c r="I428" s="99">
        <v>152.2</v>
      </c>
      <c r="J428" s="54"/>
      <c r="K428" s="54"/>
      <c r="L428" s="54"/>
      <c r="M428" s="54"/>
      <c r="N428" s="158"/>
      <c r="O428" s="164">
        <f t="shared" si="56"/>
        <v>152.2</v>
      </c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</row>
    <row r="429" spans="1:44" s="34" customFormat="1" ht="18">
      <c r="A429" s="45" t="s">
        <v>287</v>
      </c>
      <c r="B429" s="90">
        <v>164</v>
      </c>
      <c r="C429" s="90" t="s">
        <v>164</v>
      </c>
      <c r="D429" s="90" t="s">
        <v>148</v>
      </c>
      <c r="E429" s="90" t="s">
        <v>234</v>
      </c>
      <c r="F429" s="90" t="s">
        <v>286</v>
      </c>
      <c r="G429" s="90"/>
      <c r="H429" s="90"/>
      <c r="I429" s="96">
        <f>I430</f>
        <v>1</v>
      </c>
      <c r="J429" s="54"/>
      <c r="K429" s="54"/>
      <c r="L429" s="54"/>
      <c r="M429" s="54"/>
      <c r="N429" s="158"/>
      <c r="O429" s="162">
        <f t="shared" si="56"/>
        <v>1</v>
      </c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</row>
    <row r="430" spans="1:44" s="34" customFormat="1" ht="18">
      <c r="A430" s="45" t="s">
        <v>289</v>
      </c>
      <c r="B430" s="90">
        <v>164</v>
      </c>
      <c r="C430" s="90" t="s">
        <v>164</v>
      </c>
      <c r="D430" s="90" t="s">
        <v>148</v>
      </c>
      <c r="E430" s="90" t="s">
        <v>234</v>
      </c>
      <c r="F430" s="90" t="s">
        <v>288</v>
      </c>
      <c r="G430" s="90"/>
      <c r="H430" s="90"/>
      <c r="I430" s="96">
        <f>I431</f>
        <v>1</v>
      </c>
      <c r="J430" s="54"/>
      <c r="K430" s="54"/>
      <c r="L430" s="54"/>
      <c r="M430" s="54"/>
      <c r="N430" s="158"/>
      <c r="O430" s="162">
        <f t="shared" si="56"/>
        <v>1</v>
      </c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</row>
    <row r="431" spans="1:44" s="34" customFormat="1" ht="31.5">
      <c r="A431" s="45" t="s">
        <v>291</v>
      </c>
      <c r="B431" s="90">
        <v>164</v>
      </c>
      <c r="C431" s="90" t="s">
        <v>164</v>
      </c>
      <c r="D431" s="90" t="s">
        <v>148</v>
      </c>
      <c r="E431" s="90" t="s">
        <v>234</v>
      </c>
      <c r="F431" s="90" t="s">
        <v>290</v>
      </c>
      <c r="G431" s="90"/>
      <c r="H431" s="90"/>
      <c r="I431" s="96">
        <f>I432</f>
        <v>1</v>
      </c>
      <c r="J431" s="54"/>
      <c r="K431" s="54"/>
      <c r="L431" s="54"/>
      <c r="M431" s="54"/>
      <c r="N431" s="158"/>
      <c r="O431" s="162">
        <f t="shared" si="56"/>
        <v>1</v>
      </c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</row>
    <row r="432" spans="1:44" s="34" customFormat="1" ht="18">
      <c r="A432" s="69" t="s">
        <v>206</v>
      </c>
      <c r="B432" s="91">
        <v>164</v>
      </c>
      <c r="C432" s="91" t="s">
        <v>164</v>
      </c>
      <c r="D432" s="91" t="s">
        <v>148</v>
      </c>
      <c r="E432" s="91" t="s">
        <v>234</v>
      </c>
      <c r="F432" s="91" t="s">
        <v>290</v>
      </c>
      <c r="G432" s="91" t="s">
        <v>187</v>
      </c>
      <c r="H432" s="91"/>
      <c r="I432" s="98">
        <v>1</v>
      </c>
      <c r="J432" s="54"/>
      <c r="K432" s="54"/>
      <c r="L432" s="54"/>
      <c r="M432" s="54"/>
      <c r="N432" s="158"/>
      <c r="O432" s="164">
        <f t="shared" si="56"/>
        <v>1</v>
      </c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</row>
    <row r="433" spans="1:44" s="34" customFormat="1" ht="31.5">
      <c r="A433" s="28" t="s">
        <v>191</v>
      </c>
      <c r="B433" s="92" t="s">
        <v>184</v>
      </c>
      <c r="C433" s="92"/>
      <c r="D433" s="92"/>
      <c r="E433" s="92"/>
      <c r="F433" s="92"/>
      <c r="G433" s="92"/>
      <c r="H433" s="92"/>
      <c r="I433" s="95">
        <f aca="true" t="shared" si="57" ref="I433:N433">I434+I567+I601+I642+I537</f>
        <v>86119.7</v>
      </c>
      <c r="J433" s="95">
        <f t="shared" si="57"/>
        <v>0</v>
      </c>
      <c r="K433" s="95">
        <f t="shared" si="57"/>
        <v>0</v>
      </c>
      <c r="L433" s="95">
        <f t="shared" si="57"/>
        <v>0</v>
      </c>
      <c r="M433" s="95">
        <f t="shared" si="57"/>
        <v>0</v>
      </c>
      <c r="N433" s="95">
        <f t="shared" si="57"/>
        <v>37598.399999999994</v>
      </c>
      <c r="O433" s="163">
        <f>I433+N433</f>
        <v>123718.09999999999</v>
      </c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</row>
    <row r="434" spans="1:44" s="34" customFormat="1" ht="18">
      <c r="A434" s="28" t="s">
        <v>124</v>
      </c>
      <c r="B434" s="92" t="s">
        <v>184</v>
      </c>
      <c r="C434" s="92" t="s">
        <v>143</v>
      </c>
      <c r="D434" s="92"/>
      <c r="E434" s="92"/>
      <c r="F434" s="92"/>
      <c r="G434" s="92"/>
      <c r="H434" s="92"/>
      <c r="I434" s="95">
        <f>I435+I441+I470+I480</f>
        <v>29332.2</v>
      </c>
      <c r="J434" s="33"/>
      <c r="K434" s="33"/>
      <c r="L434" s="33"/>
      <c r="M434" s="33"/>
      <c r="N434" s="158"/>
      <c r="O434" s="163">
        <f aca="true" t="shared" si="58" ref="O434:O497">I434+N434</f>
        <v>29332.2</v>
      </c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</row>
    <row r="435" spans="1:44" s="34" customFormat="1" ht="31.5">
      <c r="A435" s="28" t="s">
        <v>161</v>
      </c>
      <c r="B435" s="92" t="s">
        <v>184</v>
      </c>
      <c r="C435" s="92" t="s">
        <v>143</v>
      </c>
      <c r="D435" s="92" t="s">
        <v>149</v>
      </c>
      <c r="E435" s="92"/>
      <c r="F435" s="92"/>
      <c r="G435" s="92"/>
      <c r="H435" s="92"/>
      <c r="I435" s="95">
        <f>I437</f>
        <v>1186.6</v>
      </c>
      <c r="J435" s="33"/>
      <c r="K435" s="33"/>
      <c r="L435" s="33"/>
      <c r="M435" s="33"/>
      <c r="N435" s="158"/>
      <c r="O435" s="163">
        <f t="shared" si="58"/>
        <v>1186.6</v>
      </c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</row>
    <row r="436" spans="1:44" s="34" customFormat="1" ht="18">
      <c r="A436" s="29" t="s">
        <v>69</v>
      </c>
      <c r="B436" s="90" t="s">
        <v>184</v>
      </c>
      <c r="C436" s="90" t="s">
        <v>143</v>
      </c>
      <c r="D436" s="90" t="s">
        <v>149</v>
      </c>
      <c r="E436" s="90" t="s">
        <v>70</v>
      </c>
      <c r="F436" s="90"/>
      <c r="G436" s="90"/>
      <c r="H436" s="90"/>
      <c r="I436" s="96">
        <f>I437</f>
        <v>1186.6</v>
      </c>
      <c r="J436" s="33"/>
      <c r="K436" s="33"/>
      <c r="L436" s="33"/>
      <c r="M436" s="33"/>
      <c r="N436" s="158"/>
      <c r="O436" s="162">
        <f t="shared" si="58"/>
        <v>1186.6</v>
      </c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</row>
    <row r="437" spans="1:44" s="34" customFormat="1" ht="47.25">
      <c r="A437" s="29" t="s">
        <v>20</v>
      </c>
      <c r="B437" s="90" t="s">
        <v>184</v>
      </c>
      <c r="C437" s="90" t="s">
        <v>143</v>
      </c>
      <c r="D437" s="90" t="s">
        <v>149</v>
      </c>
      <c r="E437" s="90" t="s">
        <v>243</v>
      </c>
      <c r="F437" s="90"/>
      <c r="G437" s="90"/>
      <c r="H437" s="90"/>
      <c r="I437" s="96">
        <f>I438</f>
        <v>1186.6</v>
      </c>
      <c r="J437" s="33"/>
      <c r="K437" s="33"/>
      <c r="L437" s="33"/>
      <c r="M437" s="33"/>
      <c r="N437" s="158"/>
      <c r="O437" s="162">
        <f t="shared" si="58"/>
        <v>1186.6</v>
      </c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</row>
    <row r="438" spans="1:44" s="34" customFormat="1" ht="31.5">
      <c r="A438" s="29" t="s">
        <v>266</v>
      </c>
      <c r="B438" s="90" t="s">
        <v>184</v>
      </c>
      <c r="C438" s="90" t="s">
        <v>143</v>
      </c>
      <c r="D438" s="90" t="s">
        <v>149</v>
      </c>
      <c r="E438" s="90" t="s">
        <v>243</v>
      </c>
      <c r="F438" s="90" t="s">
        <v>263</v>
      </c>
      <c r="G438" s="90"/>
      <c r="H438" s="90"/>
      <c r="I438" s="97">
        <f>I439</f>
        <v>1186.6</v>
      </c>
      <c r="J438" s="33"/>
      <c r="K438" s="33"/>
      <c r="L438" s="33"/>
      <c r="M438" s="33"/>
      <c r="N438" s="158"/>
      <c r="O438" s="162">
        <f t="shared" si="58"/>
        <v>1186.6</v>
      </c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</row>
    <row r="439" spans="1:44" s="34" customFormat="1" ht="31.5">
      <c r="A439" s="29" t="s">
        <v>268</v>
      </c>
      <c r="B439" s="90" t="s">
        <v>184</v>
      </c>
      <c r="C439" s="90" t="s">
        <v>143</v>
      </c>
      <c r="D439" s="90" t="s">
        <v>149</v>
      </c>
      <c r="E439" s="90" t="s">
        <v>243</v>
      </c>
      <c r="F439" s="90" t="s">
        <v>267</v>
      </c>
      <c r="G439" s="90"/>
      <c r="H439" s="90"/>
      <c r="I439" s="97">
        <f>I440</f>
        <v>1186.6</v>
      </c>
      <c r="J439" s="33"/>
      <c r="K439" s="33"/>
      <c r="L439" s="33"/>
      <c r="M439" s="33"/>
      <c r="N439" s="158"/>
      <c r="O439" s="162">
        <f t="shared" si="58"/>
        <v>1186.6</v>
      </c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</row>
    <row r="440" spans="1:44" s="34" customFormat="1" ht="18">
      <c r="A440" s="69" t="s">
        <v>206</v>
      </c>
      <c r="B440" s="91" t="s">
        <v>184</v>
      </c>
      <c r="C440" s="91" t="s">
        <v>143</v>
      </c>
      <c r="D440" s="91" t="s">
        <v>149</v>
      </c>
      <c r="E440" s="91" t="s">
        <v>243</v>
      </c>
      <c r="F440" s="91" t="s">
        <v>267</v>
      </c>
      <c r="G440" s="91" t="s">
        <v>187</v>
      </c>
      <c r="H440" s="91"/>
      <c r="I440" s="98">
        <v>1186.6</v>
      </c>
      <c r="J440" s="33"/>
      <c r="K440" s="33"/>
      <c r="L440" s="33"/>
      <c r="M440" s="33"/>
      <c r="N440" s="158"/>
      <c r="O440" s="164">
        <f t="shared" si="58"/>
        <v>1186.6</v>
      </c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</row>
    <row r="441" spans="1:44" s="34" customFormat="1" ht="31.5">
      <c r="A441" s="28" t="s">
        <v>125</v>
      </c>
      <c r="B441" s="92" t="s">
        <v>184</v>
      </c>
      <c r="C441" s="92" t="s">
        <v>143</v>
      </c>
      <c r="D441" s="92" t="s">
        <v>146</v>
      </c>
      <c r="E441" s="92"/>
      <c r="F441" s="92"/>
      <c r="G441" s="92"/>
      <c r="H441" s="92"/>
      <c r="I441" s="95">
        <f>I443+I462</f>
        <v>25876.4</v>
      </c>
      <c r="J441" s="33"/>
      <c r="K441" s="33"/>
      <c r="L441" s="33"/>
      <c r="M441" s="33"/>
      <c r="N441" s="158"/>
      <c r="O441" s="163">
        <f t="shared" si="58"/>
        <v>25876.4</v>
      </c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</row>
    <row r="442" spans="1:44" s="34" customFormat="1" ht="18">
      <c r="A442" s="29" t="s">
        <v>69</v>
      </c>
      <c r="B442" s="90" t="s">
        <v>184</v>
      </c>
      <c r="C442" s="90" t="s">
        <v>143</v>
      </c>
      <c r="D442" s="90" t="s">
        <v>146</v>
      </c>
      <c r="E442" s="90" t="s">
        <v>70</v>
      </c>
      <c r="F442" s="90"/>
      <c r="G442" s="90"/>
      <c r="H442" s="90"/>
      <c r="I442" s="96">
        <f>I443</f>
        <v>25746.4</v>
      </c>
      <c r="J442" s="33"/>
      <c r="K442" s="33"/>
      <c r="L442" s="33"/>
      <c r="M442" s="33"/>
      <c r="N442" s="158"/>
      <c r="O442" s="162">
        <f t="shared" si="58"/>
        <v>25746.4</v>
      </c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</row>
    <row r="443" spans="1:44" s="34" customFormat="1" ht="31.5">
      <c r="A443" s="26" t="s">
        <v>260</v>
      </c>
      <c r="B443" s="90" t="s">
        <v>184</v>
      </c>
      <c r="C443" s="90" t="s">
        <v>143</v>
      </c>
      <c r="D443" s="90" t="s">
        <v>146</v>
      </c>
      <c r="E443" s="90" t="s">
        <v>234</v>
      </c>
      <c r="F443" s="90"/>
      <c r="G443" s="90"/>
      <c r="H443" s="90"/>
      <c r="I443" s="96">
        <f>I444+I451+I457</f>
        <v>25746.4</v>
      </c>
      <c r="J443" s="33"/>
      <c r="K443" s="33"/>
      <c r="L443" s="33"/>
      <c r="M443" s="33"/>
      <c r="N443" s="158"/>
      <c r="O443" s="162">
        <f t="shared" si="58"/>
        <v>25746.4</v>
      </c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</row>
    <row r="444" spans="1:44" s="34" customFormat="1" ht="31.5">
      <c r="A444" s="29" t="s">
        <v>266</v>
      </c>
      <c r="B444" s="90" t="s">
        <v>184</v>
      </c>
      <c r="C444" s="90" t="s">
        <v>143</v>
      </c>
      <c r="D444" s="90" t="s">
        <v>146</v>
      </c>
      <c r="E444" s="90" t="s">
        <v>234</v>
      </c>
      <c r="F444" s="90" t="s">
        <v>263</v>
      </c>
      <c r="G444" s="90"/>
      <c r="H444" s="90"/>
      <c r="I444" s="97">
        <f>I445+I447+I449</f>
        <v>22091</v>
      </c>
      <c r="J444" s="33"/>
      <c r="K444" s="33"/>
      <c r="L444" s="33"/>
      <c r="M444" s="33"/>
      <c r="N444" s="158"/>
      <c r="O444" s="162">
        <f t="shared" si="58"/>
        <v>22091</v>
      </c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</row>
    <row r="445" spans="1:44" s="34" customFormat="1" ht="31.5">
      <c r="A445" s="29" t="s">
        <v>268</v>
      </c>
      <c r="B445" s="90" t="s">
        <v>184</v>
      </c>
      <c r="C445" s="90" t="s">
        <v>143</v>
      </c>
      <c r="D445" s="90" t="s">
        <v>146</v>
      </c>
      <c r="E445" s="90" t="s">
        <v>234</v>
      </c>
      <c r="F445" s="90" t="s">
        <v>267</v>
      </c>
      <c r="G445" s="90"/>
      <c r="H445" s="90"/>
      <c r="I445" s="97">
        <f>I446</f>
        <v>21855.8</v>
      </c>
      <c r="J445" s="33"/>
      <c r="K445" s="33"/>
      <c r="L445" s="33"/>
      <c r="M445" s="33"/>
      <c r="N445" s="158"/>
      <c r="O445" s="162">
        <f t="shared" si="58"/>
        <v>21855.8</v>
      </c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</row>
    <row r="446" spans="1:44" s="34" customFormat="1" ht="18">
      <c r="A446" s="69" t="s">
        <v>206</v>
      </c>
      <c r="B446" s="91" t="s">
        <v>184</v>
      </c>
      <c r="C446" s="91" t="s">
        <v>143</v>
      </c>
      <c r="D446" s="91" t="s">
        <v>146</v>
      </c>
      <c r="E446" s="91" t="s">
        <v>234</v>
      </c>
      <c r="F446" s="91" t="s">
        <v>267</v>
      </c>
      <c r="G446" s="91" t="s">
        <v>187</v>
      </c>
      <c r="H446" s="91"/>
      <c r="I446" s="98">
        <v>21855.8</v>
      </c>
      <c r="J446" s="33"/>
      <c r="K446" s="33"/>
      <c r="L446" s="33"/>
      <c r="M446" s="33"/>
      <c r="N446" s="158"/>
      <c r="O446" s="164">
        <f t="shared" si="58"/>
        <v>21855.8</v>
      </c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</row>
    <row r="447" spans="1:44" s="34" customFormat="1" ht="31.5">
      <c r="A447" s="45" t="s">
        <v>269</v>
      </c>
      <c r="B447" s="90" t="s">
        <v>184</v>
      </c>
      <c r="C447" s="90" t="s">
        <v>143</v>
      </c>
      <c r="D447" s="90" t="s">
        <v>146</v>
      </c>
      <c r="E447" s="90" t="s">
        <v>234</v>
      </c>
      <c r="F447" s="90" t="s">
        <v>270</v>
      </c>
      <c r="G447" s="90"/>
      <c r="H447" s="90"/>
      <c r="I447" s="96">
        <f>I448</f>
        <v>180</v>
      </c>
      <c r="J447" s="33"/>
      <c r="K447" s="33"/>
      <c r="L447" s="33"/>
      <c r="M447" s="33"/>
      <c r="N447" s="158"/>
      <c r="O447" s="162">
        <f t="shared" si="58"/>
        <v>180</v>
      </c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</row>
    <row r="448" spans="1:44" s="34" customFormat="1" ht="18">
      <c r="A448" s="69" t="s">
        <v>206</v>
      </c>
      <c r="B448" s="91" t="s">
        <v>184</v>
      </c>
      <c r="C448" s="91" t="s">
        <v>143</v>
      </c>
      <c r="D448" s="91" t="s">
        <v>146</v>
      </c>
      <c r="E448" s="91" t="s">
        <v>271</v>
      </c>
      <c r="F448" s="91" t="s">
        <v>270</v>
      </c>
      <c r="G448" s="91" t="s">
        <v>187</v>
      </c>
      <c r="H448" s="91"/>
      <c r="I448" s="98">
        <v>180</v>
      </c>
      <c r="J448" s="33"/>
      <c r="K448" s="33"/>
      <c r="L448" s="33"/>
      <c r="M448" s="33"/>
      <c r="N448" s="158"/>
      <c r="O448" s="164">
        <f t="shared" si="58"/>
        <v>180</v>
      </c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</row>
    <row r="449" spans="1:44" s="34" customFormat="1" ht="63">
      <c r="A449" s="29" t="s">
        <v>113</v>
      </c>
      <c r="B449" s="90" t="s">
        <v>184</v>
      </c>
      <c r="C449" s="90" t="s">
        <v>143</v>
      </c>
      <c r="D449" s="90" t="s">
        <v>146</v>
      </c>
      <c r="E449" s="90" t="s">
        <v>234</v>
      </c>
      <c r="F449" s="90" t="s">
        <v>302</v>
      </c>
      <c r="G449" s="90"/>
      <c r="H449" s="90"/>
      <c r="I449" s="97">
        <f>I450</f>
        <v>55.2</v>
      </c>
      <c r="J449" s="33"/>
      <c r="K449" s="33"/>
      <c r="L449" s="33"/>
      <c r="M449" s="33"/>
      <c r="N449" s="158"/>
      <c r="O449" s="162">
        <f t="shared" si="58"/>
        <v>55.2</v>
      </c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</row>
    <row r="450" spans="1:44" s="34" customFormat="1" ht="18">
      <c r="A450" s="27" t="s">
        <v>206</v>
      </c>
      <c r="B450" s="91" t="s">
        <v>184</v>
      </c>
      <c r="C450" s="91" t="s">
        <v>143</v>
      </c>
      <c r="D450" s="91" t="s">
        <v>146</v>
      </c>
      <c r="E450" s="91" t="s">
        <v>234</v>
      </c>
      <c r="F450" s="91" t="s">
        <v>302</v>
      </c>
      <c r="G450" s="91" t="s">
        <v>187</v>
      </c>
      <c r="H450" s="91"/>
      <c r="I450" s="99">
        <v>55.2</v>
      </c>
      <c r="J450" s="33"/>
      <c r="K450" s="33"/>
      <c r="L450" s="33"/>
      <c r="M450" s="33"/>
      <c r="N450" s="158"/>
      <c r="O450" s="164">
        <f t="shared" si="58"/>
        <v>55.2</v>
      </c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</row>
    <row r="451" spans="1:44" s="34" customFormat="1" ht="31.5">
      <c r="A451" s="29" t="s">
        <v>264</v>
      </c>
      <c r="B451" s="90" t="s">
        <v>184</v>
      </c>
      <c r="C451" s="90" t="s">
        <v>143</v>
      </c>
      <c r="D451" s="90" t="s">
        <v>146</v>
      </c>
      <c r="E451" s="90" t="s">
        <v>234</v>
      </c>
      <c r="F451" s="90" t="s">
        <v>265</v>
      </c>
      <c r="G451" s="90"/>
      <c r="H451" s="90"/>
      <c r="I451" s="97">
        <f>I452</f>
        <v>3625.4</v>
      </c>
      <c r="J451" s="33"/>
      <c r="K451" s="33"/>
      <c r="L451" s="33"/>
      <c r="M451" s="33"/>
      <c r="N451" s="158"/>
      <c r="O451" s="162">
        <f t="shared" si="58"/>
        <v>3625.4</v>
      </c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</row>
    <row r="452" spans="1:44" s="34" customFormat="1" ht="31.5">
      <c r="A452" s="45" t="s">
        <v>273</v>
      </c>
      <c r="B452" s="90" t="s">
        <v>184</v>
      </c>
      <c r="C452" s="90" t="s">
        <v>143</v>
      </c>
      <c r="D452" s="90" t="s">
        <v>146</v>
      </c>
      <c r="E452" s="90" t="s">
        <v>234</v>
      </c>
      <c r="F452" s="90" t="s">
        <v>272</v>
      </c>
      <c r="G452" s="90"/>
      <c r="H452" s="90"/>
      <c r="I452" s="97">
        <f>I453+I455</f>
        <v>3625.4</v>
      </c>
      <c r="J452" s="33"/>
      <c r="K452" s="33"/>
      <c r="L452" s="33"/>
      <c r="M452" s="33"/>
      <c r="N452" s="158"/>
      <c r="O452" s="162">
        <f t="shared" si="58"/>
        <v>3625.4</v>
      </c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</row>
    <row r="453" spans="1:44" s="34" customFormat="1" ht="47.25">
      <c r="A453" s="112" t="s">
        <v>304</v>
      </c>
      <c r="B453" s="90" t="s">
        <v>184</v>
      </c>
      <c r="C453" s="90" t="s">
        <v>143</v>
      </c>
      <c r="D453" s="90" t="s">
        <v>146</v>
      </c>
      <c r="E453" s="90" t="s">
        <v>234</v>
      </c>
      <c r="F453" s="90" t="s">
        <v>303</v>
      </c>
      <c r="G453" s="90"/>
      <c r="H453" s="90"/>
      <c r="I453" s="97">
        <f>I454</f>
        <v>894.4</v>
      </c>
      <c r="J453" s="33"/>
      <c r="K453" s="33"/>
      <c r="L453" s="33"/>
      <c r="M453" s="33"/>
      <c r="N453" s="158"/>
      <c r="O453" s="162">
        <f t="shared" si="58"/>
        <v>894.4</v>
      </c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</row>
    <row r="454" spans="1:44" s="34" customFormat="1" ht="18">
      <c r="A454" s="69" t="s">
        <v>206</v>
      </c>
      <c r="B454" s="91" t="s">
        <v>184</v>
      </c>
      <c r="C454" s="91" t="s">
        <v>143</v>
      </c>
      <c r="D454" s="91" t="s">
        <v>146</v>
      </c>
      <c r="E454" s="91" t="s">
        <v>234</v>
      </c>
      <c r="F454" s="91" t="s">
        <v>303</v>
      </c>
      <c r="G454" s="91" t="s">
        <v>187</v>
      </c>
      <c r="H454" s="91"/>
      <c r="I454" s="99">
        <v>894.4</v>
      </c>
      <c r="J454" s="33"/>
      <c r="K454" s="33"/>
      <c r="L454" s="33"/>
      <c r="M454" s="33"/>
      <c r="N454" s="158"/>
      <c r="O454" s="164">
        <f t="shared" si="58"/>
        <v>894.4</v>
      </c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</row>
    <row r="455" spans="1:44" s="34" customFormat="1" ht="31.5">
      <c r="A455" s="29" t="s">
        <v>275</v>
      </c>
      <c r="B455" s="90" t="s">
        <v>184</v>
      </c>
      <c r="C455" s="90" t="s">
        <v>143</v>
      </c>
      <c r="D455" s="90" t="s">
        <v>146</v>
      </c>
      <c r="E455" s="90" t="s">
        <v>234</v>
      </c>
      <c r="F455" s="90" t="s">
        <v>274</v>
      </c>
      <c r="G455" s="90"/>
      <c r="H455" s="90"/>
      <c r="I455" s="97">
        <f>I456</f>
        <v>2731</v>
      </c>
      <c r="J455" s="33"/>
      <c r="K455" s="33"/>
      <c r="L455" s="33"/>
      <c r="M455" s="33"/>
      <c r="N455" s="158"/>
      <c r="O455" s="162">
        <f t="shared" si="58"/>
        <v>2731</v>
      </c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</row>
    <row r="456" spans="1:44" s="34" customFormat="1" ht="18">
      <c r="A456" s="27" t="s">
        <v>206</v>
      </c>
      <c r="B456" s="91" t="s">
        <v>184</v>
      </c>
      <c r="C456" s="91" t="s">
        <v>143</v>
      </c>
      <c r="D456" s="91" t="s">
        <v>146</v>
      </c>
      <c r="E456" s="91" t="s">
        <v>234</v>
      </c>
      <c r="F456" s="91" t="s">
        <v>274</v>
      </c>
      <c r="G456" s="91" t="s">
        <v>187</v>
      </c>
      <c r="H456" s="91"/>
      <c r="I456" s="99">
        <v>2731</v>
      </c>
      <c r="J456" s="33"/>
      <c r="K456" s="33"/>
      <c r="L456" s="33"/>
      <c r="M456" s="33"/>
      <c r="N456" s="158"/>
      <c r="O456" s="164">
        <f t="shared" si="58"/>
        <v>2731</v>
      </c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</row>
    <row r="457" spans="1:44" s="34" customFormat="1" ht="18">
      <c r="A457" s="45" t="s">
        <v>287</v>
      </c>
      <c r="B457" s="90" t="s">
        <v>184</v>
      </c>
      <c r="C457" s="90" t="s">
        <v>143</v>
      </c>
      <c r="D457" s="90" t="s">
        <v>146</v>
      </c>
      <c r="E457" s="90" t="s">
        <v>234</v>
      </c>
      <c r="F457" s="90" t="s">
        <v>286</v>
      </c>
      <c r="G457" s="90"/>
      <c r="H457" s="90"/>
      <c r="I457" s="96">
        <f>I458</f>
        <v>30</v>
      </c>
      <c r="J457" s="33"/>
      <c r="K457" s="33"/>
      <c r="L457" s="33"/>
      <c r="M457" s="33"/>
      <c r="N457" s="158"/>
      <c r="O457" s="162">
        <f t="shared" si="58"/>
        <v>30</v>
      </c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</row>
    <row r="458" spans="1:44" s="34" customFormat="1" ht="18">
      <c r="A458" s="45" t="s">
        <v>289</v>
      </c>
      <c r="B458" s="90" t="s">
        <v>184</v>
      </c>
      <c r="C458" s="90" t="s">
        <v>143</v>
      </c>
      <c r="D458" s="90" t="s">
        <v>146</v>
      </c>
      <c r="E458" s="90" t="s">
        <v>234</v>
      </c>
      <c r="F458" s="90" t="s">
        <v>288</v>
      </c>
      <c r="G458" s="90"/>
      <c r="H458" s="90"/>
      <c r="I458" s="96">
        <f>I459</f>
        <v>30</v>
      </c>
      <c r="J458" s="33"/>
      <c r="K458" s="33"/>
      <c r="L458" s="33"/>
      <c r="M458" s="33"/>
      <c r="N458" s="158"/>
      <c r="O458" s="162">
        <f t="shared" si="58"/>
        <v>30</v>
      </c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</row>
    <row r="459" spans="1:44" s="34" customFormat="1" ht="31.5">
      <c r="A459" s="45" t="s">
        <v>291</v>
      </c>
      <c r="B459" s="90" t="s">
        <v>184</v>
      </c>
      <c r="C459" s="90" t="s">
        <v>143</v>
      </c>
      <c r="D459" s="90" t="s">
        <v>146</v>
      </c>
      <c r="E459" s="90" t="s">
        <v>234</v>
      </c>
      <c r="F459" s="90" t="s">
        <v>290</v>
      </c>
      <c r="G459" s="90"/>
      <c r="H459" s="90"/>
      <c r="I459" s="96">
        <f>I460</f>
        <v>30</v>
      </c>
      <c r="J459" s="33"/>
      <c r="K459" s="33"/>
      <c r="L459" s="33"/>
      <c r="M459" s="33"/>
      <c r="N459" s="158"/>
      <c r="O459" s="162">
        <f t="shared" si="58"/>
        <v>30</v>
      </c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</row>
    <row r="460" spans="1:44" s="34" customFormat="1" ht="18">
      <c r="A460" s="69" t="s">
        <v>206</v>
      </c>
      <c r="B460" s="91" t="s">
        <v>184</v>
      </c>
      <c r="C460" s="91" t="s">
        <v>143</v>
      </c>
      <c r="D460" s="91" t="s">
        <v>146</v>
      </c>
      <c r="E460" s="91" t="s">
        <v>234</v>
      </c>
      <c r="F460" s="91" t="s">
        <v>290</v>
      </c>
      <c r="G460" s="91" t="s">
        <v>187</v>
      </c>
      <c r="H460" s="91"/>
      <c r="I460" s="98">
        <v>30</v>
      </c>
      <c r="J460" s="33"/>
      <c r="K460" s="33"/>
      <c r="L460" s="33"/>
      <c r="M460" s="33"/>
      <c r="N460" s="158"/>
      <c r="O460" s="164">
        <f t="shared" si="58"/>
        <v>30</v>
      </c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</row>
    <row r="461" spans="1:44" s="34" customFormat="1" ht="47.25">
      <c r="A461" s="45" t="s">
        <v>79</v>
      </c>
      <c r="B461" s="90" t="s">
        <v>184</v>
      </c>
      <c r="C461" s="90" t="s">
        <v>143</v>
      </c>
      <c r="D461" s="90" t="s">
        <v>146</v>
      </c>
      <c r="E461" s="90" t="s">
        <v>78</v>
      </c>
      <c r="F461" s="90"/>
      <c r="G461" s="90"/>
      <c r="H461" s="90"/>
      <c r="I461" s="96">
        <f>I462</f>
        <v>130</v>
      </c>
      <c r="J461" s="33"/>
      <c r="K461" s="33"/>
      <c r="L461" s="33"/>
      <c r="M461" s="33"/>
      <c r="N461" s="158"/>
      <c r="O461" s="162">
        <f t="shared" si="58"/>
        <v>130</v>
      </c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</row>
    <row r="462" spans="1:44" s="34" customFormat="1" ht="78.75">
      <c r="A462" s="45" t="s">
        <v>326</v>
      </c>
      <c r="B462" s="90" t="s">
        <v>184</v>
      </c>
      <c r="C462" s="90" t="s">
        <v>143</v>
      </c>
      <c r="D462" s="90" t="s">
        <v>146</v>
      </c>
      <c r="E462" s="90" t="s">
        <v>332</v>
      </c>
      <c r="F462" s="90"/>
      <c r="G462" s="90"/>
      <c r="H462" s="90"/>
      <c r="I462" s="96">
        <f>I463+I466</f>
        <v>130</v>
      </c>
      <c r="J462" s="33"/>
      <c r="K462" s="33"/>
      <c r="L462" s="33"/>
      <c r="M462" s="33"/>
      <c r="N462" s="158"/>
      <c r="O462" s="162">
        <f t="shared" si="58"/>
        <v>130</v>
      </c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</row>
    <row r="463" spans="1:44" s="34" customFormat="1" ht="31.5">
      <c r="A463" s="29" t="s">
        <v>266</v>
      </c>
      <c r="B463" s="90" t="s">
        <v>184</v>
      </c>
      <c r="C463" s="90" t="s">
        <v>143</v>
      </c>
      <c r="D463" s="90" t="s">
        <v>146</v>
      </c>
      <c r="E463" s="90" t="s">
        <v>332</v>
      </c>
      <c r="F463" s="90" t="s">
        <v>263</v>
      </c>
      <c r="G463" s="90"/>
      <c r="H463" s="90"/>
      <c r="I463" s="96">
        <f>I464</f>
        <v>70</v>
      </c>
      <c r="J463" s="33"/>
      <c r="K463" s="33"/>
      <c r="L463" s="33"/>
      <c r="M463" s="33"/>
      <c r="N463" s="158"/>
      <c r="O463" s="162">
        <f t="shared" si="58"/>
        <v>70</v>
      </c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</row>
    <row r="464" spans="1:44" s="34" customFormat="1" ht="31.5">
      <c r="A464" s="45" t="s">
        <v>269</v>
      </c>
      <c r="B464" s="90" t="s">
        <v>184</v>
      </c>
      <c r="C464" s="90" t="s">
        <v>143</v>
      </c>
      <c r="D464" s="90" t="s">
        <v>146</v>
      </c>
      <c r="E464" s="90" t="s">
        <v>332</v>
      </c>
      <c r="F464" s="90" t="s">
        <v>270</v>
      </c>
      <c r="G464" s="90"/>
      <c r="H464" s="90"/>
      <c r="I464" s="96">
        <f>I465</f>
        <v>70</v>
      </c>
      <c r="J464" s="33"/>
      <c r="K464" s="33"/>
      <c r="L464" s="33"/>
      <c r="M464" s="33"/>
      <c r="N464" s="158"/>
      <c r="O464" s="162">
        <f t="shared" si="58"/>
        <v>70</v>
      </c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</row>
    <row r="465" spans="1:44" s="34" customFormat="1" ht="18">
      <c r="A465" s="69" t="s">
        <v>206</v>
      </c>
      <c r="B465" s="91" t="s">
        <v>184</v>
      </c>
      <c r="C465" s="91" t="s">
        <v>143</v>
      </c>
      <c r="D465" s="91" t="s">
        <v>146</v>
      </c>
      <c r="E465" s="91" t="s">
        <v>332</v>
      </c>
      <c r="F465" s="91" t="s">
        <v>270</v>
      </c>
      <c r="G465" s="91" t="s">
        <v>187</v>
      </c>
      <c r="H465" s="91"/>
      <c r="I465" s="98">
        <v>70</v>
      </c>
      <c r="J465" s="33"/>
      <c r="K465" s="33"/>
      <c r="L465" s="33"/>
      <c r="M465" s="33"/>
      <c r="N465" s="158"/>
      <c r="O465" s="164">
        <f t="shared" si="58"/>
        <v>70</v>
      </c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</row>
    <row r="466" spans="1:44" s="34" customFormat="1" ht="31.5">
      <c r="A466" s="29" t="s">
        <v>264</v>
      </c>
      <c r="B466" s="90" t="s">
        <v>184</v>
      </c>
      <c r="C466" s="90" t="s">
        <v>143</v>
      </c>
      <c r="D466" s="90" t="s">
        <v>146</v>
      </c>
      <c r="E466" s="90" t="s">
        <v>332</v>
      </c>
      <c r="F466" s="90" t="s">
        <v>265</v>
      </c>
      <c r="G466" s="90"/>
      <c r="H466" s="90"/>
      <c r="I466" s="97">
        <f>I467</f>
        <v>60</v>
      </c>
      <c r="J466" s="33"/>
      <c r="K466" s="33"/>
      <c r="L466" s="33"/>
      <c r="M466" s="33"/>
      <c r="N466" s="158"/>
      <c r="O466" s="162">
        <f t="shared" si="58"/>
        <v>60</v>
      </c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</row>
    <row r="467" spans="1:44" s="34" customFormat="1" ht="31.5">
      <c r="A467" s="45" t="s">
        <v>273</v>
      </c>
      <c r="B467" s="90" t="s">
        <v>184</v>
      </c>
      <c r="C467" s="90" t="s">
        <v>143</v>
      </c>
      <c r="D467" s="90" t="s">
        <v>146</v>
      </c>
      <c r="E467" s="90" t="s">
        <v>332</v>
      </c>
      <c r="F467" s="90" t="s">
        <v>272</v>
      </c>
      <c r="G467" s="90"/>
      <c r="H467" s="90"/>
      <c r="I467" s="97">
        <f>I468</f>
        <v>60</v>
      </c>
      <c r="J467" s="33"/>
      <c r="K467" s="33"/>
      <c r="L467" s="33"/>
      <c r="M467" s="33"/>
      <c r="N467" s="158"/>
      <c r="O467" s="162">
        <f t="shared" si="58"/>
        <v>60</v>
      </c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</row>
    <row r="468" spans="1:44" s="34" customFormat="1" ht="31.5">
      <c r="A468" s="29" t="s">
        <v>275</v>
      </c>
      <c r="B468" s="90" t="s">
        <v>184</v>
      </c>
      <c r="C468" s="90" t="s">
        <v>143</v>
      </c>
      <c r="D468" s="90" t="s">
        <v>146</v>
      </c>
      <c r="E468" s="90" t="s">
        <v>332</v>
      </c>
      <c r="F468" s="90" t="s">
        <v>274</v>
      </c>
      <c r="G468" s="90"/>
      <c r="H468" s="90"/>
      <c r="I468" s="97">
        <f>I469</f>
        <v>60</v>
      </c>
      <c r="J468" s="33"/>
      <c r="K468" s="33"/>
      <c r="L468" s="33"/>
      <c r="M468" s="33"/>
      <c r="N468" s="158"/>
      <c r="O468" s="162">
        <f t="shared" si="58"/>
        <v>60</v>
      </c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</row>
    <row r="469" spans="1:44" s="34" customFormat="1" ht="18">
      <c r="A469" s="27" t="s">
        <v>206</v>
      </c>
      <c r="B469" s="91" t="s">
        <v>184</v>
      </c>
      <c r="C469" s="91" t="s">
        <v>143</v>
      </c>
      <c r="D469" s="91" t="s">
        <v>146</v>
      </c>
      <c r="E469" s="91" t="s">
        <v>332</v>
      </c>
      <c r="F469" s="91" t="s">
        <v>274</v>
      </c>
      <c r="G469" s="91" t="s">
        <v>187</v>
      </c>
      <c r="H469" s="91"/>
      <c r="I469" s="99">
        <v>60</v>
      </c>
      <c r="J469" s="33"/>
      <c r="K469" s="33"/>
      <c r="L469" s="33"/>
      <c r="M469" s="33"/>
      <c r="N469" s="158"/>
      <c r="O469" s="164">
        <f t="shared" si="58"/>
        <v>60</v>
      </c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</row>
    <row r="470" spans="1:44" s="34" customFormat="1" ht="18">
      <c r="A470" s="57" t="s">
        <v>127</v>
      </c>
      <c r="B470" s="92" t="s">
        <v>184</v>
      </c>
      <c r="C470" s="92" t="s">
        <v>143</v>
      </c>
      <c r="D470" s="92" t="s">
        <v>164</v>
      </c>
      <c r="E470" s="92"/>
      <c r="F470" s="92"/>
      <c r="G470" s="92"/>
      <c r="H470" s="92"/>
      <c r="I470" s="95">
        <f>I472</f>
        <v>150</v>
      </c>
      <c r="J470" s="33"/>
      <c r="K470" s="33"/>
      <c r="L470" s="33"/>
      <c r="M470" s="33"/>
      <c r="N470" s="158"/>
      <c r="O470" s="163">
        <f t="shared" si="58"/>
        <v>150</v>
      </c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</row>
    <row r="471" spans="1:44" s="34" customFormat="1" ht="18">
      <c r="A471" s="45" t="s">
        <v>69</v>
      </c>
      <c r="B471" s="90" t="s">
        <v>184</v>
      </c>
      <c r="C471" s="90" t="s">
        <v>143</v>
      </c>
      <c r="D471" s="90" t="s">
        <v>164</v>
      </c>
      <c r="E471" s="90" t="s">
        <v>70</v>
      </c>
      <c r="F471" s="90"/>
      <c r="G471" s="90"/>
      <c r="H471" s="90"/>
      <c r="I471" s="96">
        <f>I472</f>
        <v>150</v>
      </c>
      <c r="J471" s="33"/>
      <c r="K471" s="33"/>
      <c r="L471" s="33"/>
      <c r="M471" s="33"/>
      <c r="N471" s="158"/>
      <c r="O471" s="162">
        <f t="shared" si="58"/>
        <v>150</v>
      </c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</row>
    <row r="472" spans="1:44" s="34" customFormat="1" ht="31.5">
      <c r="A472" s="45" t="s">
        <v>21</v>
      </c>
      <c r="B472" s="90" t="s">
        <v>184</v>
      </c>
      <c r="C472" s="90" t="s">
        <v>143</v>
      </c>
      <c r="D472" s="90" t="s">
        <v>164</v>
      </c>
      <c r="E472" s="90" t="s">
        <v>244</v>
      </c>
      <c r="F472" s="90"/>
      <c r="G472" s="90"/>
      <c r="H472" s="90"/>
      <c r="I472" s="96">
        <f>I473+I477</f>
        <v>150</v>
      </c>
      <c r="J472" s="33"/>
      <c r="K472" s="33"/>
      <c r="L472" s="33"/>
      <c r="M472" s="33"/>
      <c r="N472" s="158"/>
      <c r="O472" s="162">
        <f t="shared" si="58"/>
        <v>150</v>
      </c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</row>
    <row r="473" spans="1:44" s="34" customFormat="1" ht="31.5">
      <c r="A473" s="29" t="s">
        <v>264</v>
      </c>
      <c r="B473" s="90" t="s">
        <v>184</v>
      </c>
      <c r="C473" s="90" t="s">
        <v>143</v>
      </c>
      <c r="D473" s="90" t="s">
        <v>164</v>
      </c>
      <c r="E473" s="90" t="s">
        <v>244</v>
      </c>
      <c r="F473" s="90" t="s">
        <v>265</v>
      </c>
      <c r="G473" s="90"/>
      <c r="H473" s="90"/>
      <c r="I473" s="97">
        <f>I474</f>
        <v>10</v>
      </c>
      <c r="J473" s="33"/>
      <c r="K473" s="33"/>
      <c r="L473" s="33"/>
      <c r="M473" s="33"/>
      <c r="N473" s="158"/>
      <c r="O473" s="162">
        <f t="shared" si="58"/>
        <v>10</v>
      </c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</row>
    <row r="474" spans="1:44" s="34" customFormat="1" ht="31.5">
      <c r="A474" s="45" t="s">
        <v>273</v>
      </c>
      <c r="B474" s="90" t="s">
        <v>184</v>
      </c>
      <c r="C474" s="90" t="s">
        <v>143</v>
      </c>
      <c r="D474" s="90" t="s">
        <v>164</v>
      </c>
      <c r="E474" s="90" t="s">
        <v>244</v>
      </c>
      <c r="F474" s="90" t="s">
        <v>272</v>
      </c>
      <c r="G474" s="90"/>
      <c r="H474" s="90"/>
      <c r="I474" s="97">
        <f>I475</f>
        <v>10</v>
      </c>
      <c r="J474" s="33"/>
      <c r="K474" s="33"/>
      <c r="L474" s="33"/>
      <c r="M474" s="33"/>
      <c r="N474" s="158"/>
      <c r="O474" s="162">
        <f t="shared" si="58"/>
        <v>10</v>
      </c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</row>
    <row r="475" spans="1:44" s="34" customFormat="1" ht="31.5">
      <c r="A475" s="29" t="s">
        <v>275</v>
      </c>
      <c r="B475" s="90" t="s">
        <v>184</v>
      </c>
      <c r="C475" s="90" t="s">
        <v>143</v>
      </c>
      <c r="D475" s="90" t="s">
        <v>164</v>
      </c>
      <c r="E475" s="90" t="s">
        <v>244</v>
      </c>
      <c r="F475" s="90" t="s">
        <v>274</v>
      </c>
      <c r="G475" s="90"/>
      <c r="H475" s="90"/>
      <c r="I475" s="97">
        <f>I476</f>
        <v>10</v>
      </c>
      <c r="J475" s="33"/>
      <c r="K475" s="33"/>
      <c r="L475" s="33"/>
      <c r="M475" s="33"/>
      <c r="N475" s="158"/>
      <c r="O475" s="162">
        <f t="shared" si="58"/>
        <v>10</v>
      </c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</row>
    <row r="476" spans="1:44" s="34" customFormat="1" ht="18">
      <c r="A476" s="27" t="s">
        <v>206</v>
      </c>
      <c r="B476" s="91" t="s">
        <v>184</v>
      </c>
      <c r="C476" s="91" t="s">
        <v>143</v>
      </c>
      <c r="D476" s="91" t="s">
        <v>164</v>
      </c>
      <c r="E476" s="91" t="s">
        <v>244</v>
      </c>
      <c r="F476" s="91" t="s">
        <v>274</v>
      </c>
      <c r="G476" s="91" t="s">
        <v>187</v>
      </c>
      <c r="H476" s="91"/>
      <c r="I476" s="99">
        <v>10</v>
      </c>
      <c r="J476" s="33"/>
      <c r="K476" s="33"/>
      <c r="L476" s="33"/>
      <c r="M476" s="33"/>
      <c r="N476" s="158"/>
      <c r="O476" s="164">
        <f t="shared" si="58"/>
        <v>10</v>
      </c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</row>
    <row r="477" spans="1:44" s="34" customFormat="1" ht="31.5">
      <c r="A477" s="29" t="s">
        <v>294</v>
      </c>
      <c r="B477" s="90" t="s">
        <v>184</v>
      </c>
      <c r="C477" s="90" t="s">
        <v>143</v>
      </c>
      <c r="D477" s="90" t="s">
        <v>164</v>
      </c>
      <c r="E477" s="90" t="s">
        <v>244</v>
      </c>
      <c r="F477" s="90" t="s">
        <v>293</v>
      </c>
      <c r="G477" s="90"/>
      <c r="H477" s="90"/>
      <c r="I477" s="97">
        <f>I478</f>
        <v>140</v>
      </c>
      <c r="J477" s="33"/>
      <c r="K477" s="33"/>
      <c r="L477" s="33"/>
      <c r="M477" s="33"/>
      <c r="N477" s="158"/>
      <c r="O477" s="162">
        <f t="shared" si="58"/>
        <v>140</v>
      </c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</row>
    <row r="478" spans="1:44" s="34" customFormat="1" ht="18">
      <c r="A478" s="29" t="s">
        <v>301</v>
      </c>
      <c r="B478" s="90" t="s">
        <v>184</v>
      </c>
      <c r="C478" s="90" t="s">
        <v>143</v>
      </c>
      <c r="D478" s="90" t="s">
        <v>164</v>
      </c>
      <c r="E478" s="90" t="s">
        <v>244</v>
      </c>
      <c r="F478" s="90" t="s">
        <v>300</v>
      </c>
      <c r="G478" s="90"/>
      <c r="H478" s="90"/>
      <c r="I478" s="97">
        <f>I479</f>
        <v>140</v>
      </c>
      <c r="J478" s="33"/>
      <c r="K478" s="33"/>
      <c r="L478" s="33"/>
      <c r="M478" s="33"/>
      <c r="N478" s="158"/>
      <c r="O478" s="162">
        <f t="shared" si="58"/>
        <v>140</v>
      </c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</row>
    <row r="479" spans="1:44" s="34" customFormat="1" ht="18">
      <c r="A479" s="27" t="s">
        <v>206</v>
      </c>
      <c r="B479" s="91" t="s">
        <v>184</v>
      </c>
      <c r="C479" s="91" t="s">
        <v>143</v>
      </c>
      <c r="D479" s="91" t="s">
        <v>164</v>
      </c>
      <c r="E479" s="91" t="s">
        <v>244</v>
      </c>
      <c r="F479" s="91" t="s">
        <v>300</v>
      </c>
      <c r="G479" s="91" t="s">
        <v>187</v>
      </c>
      <c r="H479" s="91"/>
      <c r="I479" s="99">
        <v>140</v>
      </c>
      <c r="J479" s="33"/>
      <c r="K479" s="33"/>
      <c r="L479" s="33"/>
      <c r="M479" s="33"/>
      <c r="N479" s="158"/>
      <c r="O479" s="164">
        <f t="shared" si="58"/>
        <v>140</v>
      </c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</row>
    <row r="480" spans="1:44" s="34" customFormat="1" ht="18">
      <c r="A480" s="28" t="s">
        <v>128</v>
      </c>
      <c r="B480" s="92" t="s">
        <v>184</v>
      </c>
      <c r="C480" s="92" t="s">
        <v>143</v>
      </c>
      <c r="D480" s="92" t="s">
        <v>195</v>
      </c>
      <c r="E480" s="92"/>
      <c r="F480" s="92"/>
      <c r="G480" s="92"/>
      <c r="H480" s="92"/>
      <c r="I480" s="94">
        <f>I486+I495+I507+I517+I527+I481</f>
        <v>2119.2</v>
      </c>
      <c r="J480" s="33"/>
      <c r="K480" s="33"/>
      <c r="L480" s="33"/>
      <c r="M480" s="33"/>
      <c r="N480" s="158"/>
      <c r="O480" s="163">
        <f t="shared" si="58"/>
        <v>2119.2</v>
      </c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</row>
    <row r="481" spans="1:44" s="34" customFormat="1" ht="47.25">
      <c r="A481" s="29" t="s">
        <v>102</v>
      </c>
      <c r="B481" s="90" t="s">
        <v>184</v>
      </c>
      <c r="C481" s="90" t="s">
        <v>143</v>
      </c>
      <c r="D481" s="90" t="s">
        <v>195</v>
      </c>
      <c r="E481" s="90" t="s">
        <v>103</v>
      </c>
      <c r="F481" s="90"/>
      <c r="G481" s="90"/>
      <c r="H481" s="90"/>
      <c r="I481" s="97">
        <f>I482</f>
        <v>100</v>
      </c>
      <c r="J481" s="33"/>
      <c r="K481" s="33"/>
      <c r="L481" s="33"/>
      <c r="M481" s="33"/>
      <c r="N481" s="158"/>
      <c r="O481" s="162">
        <f t="shared" si="58"/>
        <v>100</v>
      </c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</row>
    <row r="482" spans="1:44" s="34" customFormat="1" ht="31.5">
      <c r="A482" s="29" t="s">
        <v>264</v>
      </c>
      <c r="B482" s="90" t="s">
        <v>184</v>
      </c>
      <c r="C482" s="90" t="s">
        <v>143</v>
      </c>
      <c r="D482" s="90" t="s">
        <v>195</v>
      </c>
      <c r="E482" s="90" t="s">
        <v>103</v>
      </c>
      <c r="F482" s="90" t="s">
        <v>265</v>
      </c>
      <c r="G482" s="90"/>
      <c r="H482" s="90"/>
      <c r="I482" s="97">
        <f>I483</f>
        <v>100</v>
      </c>
      <c r="J482" s="33"/>
      <c r="K482" s="33"/>
      <c r="L482" s="33"/>
      <c r="M482" s="33"/>
      <c r="N482" s="158"/>
      <c r="O482" s="162">
        <f t="shared" si="58"/>
        <v>100</v>
      </c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</row>
    <row r="483" spans="1:44" s="34" customFormat="1" ht="31.5">
      <c r="A483" s="45" t="s">
        <v>273</v>
      </c>
      <c r="B483" s="90" t="s">
        <v>184</v>
      </c>
      <c r="C483" s="90" t="s">
        <v>143</v>
      </c>
      <c r="D483" s="90" t="s">
        <v>195</v>
      </c>
      <c r="E483" s="90" t="s">
        <v>103</v>
      </c>
      <c r="F483" s="90" t="s">
        <v>272</v>
      </c>
      <c r="G483" s="90"/>
      <c r="H483" s="90"/>
      <c r="I483" s="97">
        <f>I484</f>
        <v>100</v>
      </c>
      <c r="J483" s="33"/>
      <c r="K483" s="33"/>
      <c r="L483" s="33"/>
      <c r="M483" s="33"/>
      <c r="N483" s="158"/>
      <c r="O483" s="162">
        <f t="shared" si="58"/>
        <v>100</v>
      </c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</row>
    <row r="484" spans="1:44" s="34" customFormat="1" ht="31.5">
      <c r="A484" s="29" t="s">
        <v>275</v>
      </c>
      <c r="B484" s="90" t="s">
        <v>184</v>
      </c>
      <c r="C484" s="90" t="s">
        <v>143</v>
      </c>
      <c r="D484" s="90" t="s">
        <v>195</v>
      </c>
      <c r="E484" s="90" t="s">
        <v>103</v>
      </c>
      <c r="F484" s="90" t="s">
        <v>274</v>
      </c>
      <c r="G484" s="90"/>
      <c r="H484" s="90"/>
      <c r="I484" s="97">
        <f>I485</f>
        <v>100</v>
      </c>
      <c r="J484" s="33"/>
      <c r="K484" s="33"/>
      <c r="L484" s="33"/>
      <c r="M484" s="33"/>
      <c r="N484" s="158"/>
      <c r="O484" s="162">
        <f t="shared" si="58"/>
        <v>100</v>
      </c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</row>
    <row r="485" spans="1:44" s="34" customFormat="1" ht="18">
      <c r="A485" s="27" t="s">
        <v>206</v>
      </c>
      <c r="B485" s="91" t="s">
        <v>184</v>
      </c>
      <c r="C485" s="91" t="s">
        <v>143</v>
      </c>
      <c r="D485" s="91" t="s">
        <v>195</v>
      </c>
      <c r="E485" s="91" t="s">
        <v>103</v>
      </c>
      <c r="F485" s="91" t="s">
        <v>274</v>
      </c>
      <c r="G485" s="91" t="s">
        <v>187</v>
      </c>
      <c r="H485" s="91"/>
      <c r="I485" s="99">
        <v>100</v>
      </c>
      <c r="J485" s="33"/>
      <c r="K485" s="33"/>
      <c r="L485" s="33"/>
      <c r="M485" s="33"/>
      <c r="N485" s="158"/>
      <c r="O485" s="164">
        <f t="shared" si="58"/>
        <v>100</v>
      </c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</row>
    <row r="486" spans="1:44" s="34" customFormat="1" ht="78.75">
      <c r="A486" s="45" t="s">
        <v>80</v>
      </c>
      <c r="B486" s="90" t="s">
        <v>184</v>
      </c>
      <c r="C486" s="90" t="s">
        <v>143</v>
      </c>
      <c r="D486" s="90" t="s">
        <v>195</v>
      </c>
      <c r="E486" s="90" t="s">
        <v>331</v>
      </c>
      <c r="F486" s="90"/>
      <c r="G486" s="90"/>
      <c r="H486" s="90"/>
      <c r="I486" s="96">
        <f>I487+I491</f>
        <v>228</v>
      </c>
      <c r="J486" s="33"/>
      <c r="K486" s="33"/>
      <c r="L486" s="33"/>
      <c r="M486" s="33"/>
      <c r="N486" s="158"/>
      <c r="O486" s="162">
        <f t="shared" si="58"/>
        <v>228</v>
      </c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</row>
    <row r="487" spans="1:44" s="34" customFormat="1" ht="31.5">
      <c r="A487" s="29" t="s">
        <v>264</v>
      </c>
      <c r="B487" s="90" t="s">
        <v>184</v>
      </c>
      <c r="C487" s="90" t="s">
        <v>143</v>
      </c>
      <c r="D487" s="90" t="s">
        <v>195</v>
      </c>
      <c r="E487" s="90" t="s">
        <v>331</v>
      </c>
      <c r="F487" s="90" t="s">
        <v>265</v>
      </c>
      <c r="G487" s="90"/>
      <c r="H487" s="90"/>
      <c r="I487" s="97">
        <f>I488</f>
        <v>90</v>
      </c>
      <c r="J487" s="33"/>
      <c r="K487" s="33"/>
      <c r="L487" s="33"/>
      <c r="M487" s="33"/>
      <c r="N487" s="158"/>
      <c r="O487" s="162">
        <f t="shared" si="58"/>
        <v>90</v>
      </c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</row>
    <row r="488" spans="1:44" s="34" customFormat="1" ht="31.5">
      <c r="A488" s="45" t="s">
        <v>273</v>
      </c>
      <c r="B488" s="90" t="s">
        <v>184</v>
      </c>
      <c r="C488" s="90" t="s">
        <v>143</v>
      </c>
      <c r="D488" s="90" t="s">
        <v>195</v>
      </c>
      <c r="E488" s="90" t="s">
        <v>331</v>
      </c>
      <c r="F488" s="90" t="s">
        <v>272</v>
      </c>
      <c r="G488" s="90"/>
      <c r="H488" s="90"/>
      <c r="I488" s="97">
        <f>I489</f>
        <v>90</v>
      </c>
      <c r="J488" s="33"/>
      <c r="K488" s="33"/>
      <c r="L488" s="33"/>
      <c r="M488" s="33"/>
      <c r="N488" s="158"/>
      <c r="O488" s="162">
        <f t="shared" si="58"/>
        <v>90</v>
      </c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</row>
    <row r="489" spans="1:44" s="34" customFormat="1" ht="31.5">
      <c r="A489" s="29" t="s">
        <v>275</v>
      </c>
      <c r="B489" s="90" t="s">
        <v>184</v>
      </c>
      <c r="C489" s="90" t="s">
        <v>143</v>
      </c>
      <c r="D489" s="90" t="s">
        <v>195</v>
      </c>
      <c r="E489" s="90" t="s">
        <v>331</v>
      </c>
      <c r="F489" s="90" t="s">
        <v>274</v>
      </c>
      <c r="G489" s="90"/>
      <c r="H489" s="90"/>
      <c r="I489" s="97">
        <f>I490</f>
        <v>90</v>
      </c>
      <c r="J489" s="33"/>
      <c r="K489" s="33"/>
      <c r="L489" s="33"/>
      <c r="M489" s="33"/>
      <c r="N489" s="158"/>
      <c r="O489" s="162">
        <f t="shared" si="58"/>
        <v>90</v>
      </c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</row>
    <row r="490" spans="1:44" s="34" customFormat="1" ht="18">
      <c r="A490" s="27" t="s">
        <v>206</v>
      </c>
      <c r="B490" s="91" t="s">
        <v>184</v>
      </c>
      <c r="C490" s="91" t="s">
        <v>143</v>
      </c>
      <c r="D490" s="91" t="s">
        <v>195</v>
      </c>
      <c r="E490" s="91" t="s">
        <v>331</v>
      </c>
      <c r="F490" s="91" t="s">
        <v>274</v>
      </c>
      <c r="G490" s="91" t="s">
        <v>187</v>
      </c>
      <c r="H490" s="91"/>
      <c r="I490" s="99">
        <v>90</v>
      </c>
      <c r="J490" s="33"/>
      <c r="K490" s="33"/>
      <c r="L490" s="33"/>
      <c r="M490" s="33"/>
      <c r="N490" s="158"/>
      <c r="O490" s="164">
        <f t="shared" si="58"/>
        <v>90</v>
      </c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</row>
    <row r="491" spans="1:44" s="34" customFormat="1" ht="31.5">
      <c r="A491" s="29" t="s">
        <v>294</v>
      </c>
      <c r="B491" s="90" t="s">
        <v>184</v>
      </c>
      <c r="C491" s="90" t="s">
        <v>143</v>
      </c>
      <c r="D491" s="90" t="s">
        <v>195</v>
      </c>
      <c r="E491" s="90" t="s">
        <v>331</v>
      </c>
      <c r="F491" s="90" t="s">
        <v>293</v>
      </c>
      <c r="G491" s="90"/>
      <c r="H491" s="90"/>
      <c r="I491" s="96">
        <f>I492</f>
        <v>138</v>
      </c>
      <c r="J491" s="33"/>
      <c r="K491" s="33"/>
      <c r="L491" s="33"/>
      <c r="M491" s="33"/>
      <c r="N491" s="158"/>
      <c r="O491" s="162">
        <f t="shared" si="58"/>
        <v>138</v>
      </c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</row>
    <row r="492" spans="1:44" s="34" customFormat="1" ht="18">
      <c r="A492" s="29" t="s">
        <v>301</v>
      </c>
      <c r="B492" s="90" t="s">
        <v>184</v>
      </c>
      <c r="C492" s="90" t="s">
        <v>143</v>
      </c>
      <c r="D492" s="90" t="s">
        <v>195</v>
      </c>
      <c r="E492" s="90" t="s">
        <v>331</v>
      </c>
      <c r="F492" s="90" t="s">
        <v>300</v>
      </c>
      <c r="G492" s="90"/>
      <c r="H492" s="90"/>
      <c r="I492" s="96">
        <f>I493</f>
        <v>138</v>
      </c>
      <c r="J492" s="33"/>
      <c r="K492" s="33"/>
      <c r="L492" s="33"/>
      <c r="M492" s="33"/>
      <c r="N492" s="158"/>
      <c r="O492" s="162">
        <f t="shared" si="58"/>
        <v>138</v>
      </c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</row>
    <row r="493" spans="1:44" s="34" customFormat="1" ht="18">
      <c r="A493" s="27" t="s">
        <v>206</v>
      </c>
      <c r="B493" s="91" t="s">
        <v>184</v>
      </c>
      <c r="C493" s="91" t="s">
        <v>143</v>
      </c>
      <c r="D493" s="91" t="s">
        <v>195</v>
      </c>
      <c r="E493" s="91" t="s">
        <v>331</v>
      </c>
      <c r="F493" s="91" t="s">
        <v>300</v>
      </c>
      <c r="G493" s="91" t="s">
        <v>187</v>
      </c>
      <c r="H493" s="91"/>
      <c r="I493" s="98">
        <v>138</v>
      </c>
      <c r="J493" s="33"/>
      <c r="K493" s="33"/>
      <c r="L493" s="33"/>
      <c r="M493" s="33"/>
      <c r="N493" s="158"/>
      <c r="O493" s="164">
        <f t="shared" si="58"/>
        <v>138</v>
      </c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</row>
    <row r="494" spans="1:44" s="34" customFormat="1" ht="18">
      <c r="A494" s="29" t="s">
        <v>69</v>
      </c>
      <c r="B494" s="90" t="s">
        <v>184</v>
      </c>
      <c r="C494" s="90" t="s">
        <v>143</v>
      </c>
      <c r="D494" s="90" t="s">
        <v>195</v>
      </c>
      <c r="E494" s="90" t="s">
        <v>70</v>
      </c>
      <c r="F494" s="90"/>
      <c r="G494" s="90"/>
      <c r="H494" s="90"/>
      <c r="I494" s="96">
        <f>I495+I507+I517+I527</f>
        <v>1791.2</v>
      </c>
      <c r="J494" s="33"/>
      <c r="K494" s="33"/>
      <c r="L494" s="33"/>
      <c r="M494" s="33"/>
      <c r="N494" s="158"/>
      <c r="O494" s="162">
        <f t="shared" si="58"/>
        <v>1791.2</v>
      </c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</row>
    <row r="495" spans="1:44" s="34" customFormat="1" ht="47.25">
      <c r="A495" s="45" t="s">
        <v>333</v>
      </c>
      <c r="B495" s="90" t="s">
        <v>184</v>
      </c>
      <c r="C495" s="90" t="s">
        <v>143</v>
      </c>
      <c r="D495" s="90" t="s">
        <v>195</v>
      </c>
      <c r="E495" s="90" t="s">
        <v>236</v>
      </c>
      <c r="F495" s="90"/>
      <c r="G495" s="90"/>
      <c r="H495" s="90"/>
      <c r="I495" s="96">
        <f>I496+I500+I503</f>
        <v>860</v>
      </c>
      <c r="J495" s="33"/>
      <c r="K495" s="33"/>
      <c r="L495" s="33"/>
      <c r="M495" s="33"/>
      <c r="N495" s="158"/>
      <c r="O495" s="162">
        <f t="shared" si="58"/>
        <v>860</v>
      </c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</row>
    <row r="496" spans="1:44" s="34" customFormat="1" ht="31.5">
      <c r="A496" s="29" t="s">
        <v>264</v>
      </c>
      <c r="B496" s="90" t="s">
        <v>184</v>
      </c>
      <c r="C496" s="90" t="s">
        <v>143</v>
      </c>
      <c r="D496" s="90" t="s">
        <v>195</v>
      </c>
      <c r="E496" s="90" t="s">
        <v>236</v>
      </c>
      <c r="F496" s="90" t="s">
        <v>265</v>
      </c>
      <c r="G496" s="90"/>
      <c r="H496" s="90"/>
      <c r="I496" s="97">
        <f>I497</f>
        <v>670</v>
      </c>
      <c r="J496" s="33"/>
      <c r="K496" s="33"/>
      <c r="L496" s="33"/>
      <c r="M496" s="33"/>
      <c r="N496" s="158"/>
      <c r="O496" s="162">
        <f t="shared" si="58"/>
        <v>670</v>
      </c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</row>
    <row r="497" spans="1:44" s="34" customFormat="1" ht="31.5">
      <c r="A497" s="45" t="s">
        <v>273</v>
      </c>
      <c r="B497" s="90" t="s">
        <v>184</v>
      </c>
      <c r="C497" s="90" t="s">
        <v>143</v>
      </c>
      <c r="D497" s="90" t="s">
        <v>195</v>
      </c>
      <c r="E497" s="90" t="s">
        <v>236</v>
      </c>
      <c r="F497" s="90" t="s">
        <v>272</v>
      </c>
      <c r="G497" s="90"/>
      <c r="H497" s="90"/>
      <c r="I497" s="97">
        <f>I498</f>
        <v>670</v>
      </c>
      <c r="J497" s="33"/>
      <c r="K497" s="33"/>
      <c r="L497" s="33"/>
      <c r="M497" s="33"/>
      <c r="N497" s="158"/>
      <c r="O497" s="162">
        <f t="shared" si="58"/>
        <v>670</v>
      </c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</row>
    <row r="498" spans="1:44" s="34" customFormat="1" ht="31.5">
      <c r="A498" s="29" t="s">
        <v>275</v>
      </c>
      <c r="B498" s="90" t="s">
        <v>184</v>
      </c>
      <c r="C498" s="90" t="s">
        <v>143</v>
      </c>
      <c r="D498" s="90" t="s">
        <v>195</v>
      </c>
      <c r="E498" s="90" t="s">
        <v>236</v>
      </c>
      <c r="F498" s="90" t="s">
        <v>274</v>
      </c>
      <c r="G498" s="90"/>
      <c r="H498" s="90"/>
      <c r="I498" s="97">
        <f>I499</f>
        <v>670</v>
      </c>
      <c r="J498" s="33"/>
      <c r="K498" s="33"/>
      <c r="L498" s="33"/>
      <c r="M498" s="33"/>
      <c r="N498" s="158"/>
      <c r="O498" s="162">
        <f aca="true" t="shared" si="59" ref="O498:O536">I498+N498</f>
        <v>670</v>
      </c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</row>
    <row r="499" spans="1:44" s="34" customFormat="1" ht="18">
      <c r="A499" s="27" t="s">
        <v>206</v>
      </c>
      <c r="B499" s="91" t="s">
        <v>184</v>
      </c>
      <c r="C499" s="91" t="s">
        <v>143</v>
      </c>
      <c r="D499" s="91" t="s">
        <v>195</v>
      </c>
      <c r="E499" s="91" t="s">
        <v>236</v>
      </c>
      <c r="F499" s="91" t="s">
        <v>274</v>
      </c>
      <c r="G499" s="91" t="s">
        <v>187</v>
      </c>
      <c r="H499" s="91"/>
      <c r="I499" s="99">
        <v>670</v>
      </c>
      <c r="J499" s="33"/>
      <c r="K499" s="33"/>
      <c r="L499" s="33"/>
      <c r="M499" s="33"/>
      <c r="N499" s="158"/>
      <c r="O499" s="164">
        <f t="shared" si="59"/>
        <v>670</v>
      </c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</row>
    <row r="500" spans="1:44" s="34" customFormat="1" ht="31.5">
      <c r="A500" s="29" t="s">
        <v>294</v>
      </c>
      <c r="B500" s="90" t="s">
        <v>184</v>
      </c>
      <c r="C500" s="90" t="s">
        <v>143</v>
      </c>
      <c r="D500" s="90" t="s">
        <v>195</v>
      </c>
      <c r="E500" s="90" t="s">
        <v>236</v>
      </c>
      <c r="F500" s="90" t="s">
        <v>293</v>
      </c>
      <c r="G500" s="90"/>
      <c r="H500" s="90"/>
      <c r="I500" s="97">
        <f>I501</f>
        <v>120</v>
      </c>
      <c r="J500" s="33"/>
      <c r="K500" s="33"/>
      <c r="L500" s="33"/>
      <c r="M500" s="33"/>
      <c r="N500" s="158"/>
      <c r="O500" s="162">
        <f t="shared" si="59"/>
        <v>120</v>
      </c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</row>
    <row r="501" spans="1:44" s="34" customFormat="1" ht="18">
      <c r="A501" s="29" t="s">
        <v>301</v>
      </c>
      <c r="B501" s="90" t="s">
        <v>184</v>
      </c>
      <c r="C501" s="90" t="s">
        <v>143</v>
      </c>
      <c r="D501" s="90" t="s">
        <v>195</v>
      </c>
      <c r="E501" s="90" t="s">
        <v>236</v>
      </c>
      <c r="F501" s="90" t="s">
        <v>300</v>
      </c>
      <c r="G501" s="90"/>
      <c r="H501" s="90"/>
      <c r="I501" s="97">
        <f>I502</f>
        <v>120</v>
      </c>
      <c r="J501" s="33"/>
      <c r="K501" s="33"/>
      <c r="L501" s="33"/>
      <c r="M501" s="33"/>
      <c r="N501" s="158"/>
      <c r="O501" s="162">
        <f t="shared" si="59"/>
        <v>120</v>
      </c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</row>
    <row r="502" spans="1:44" s="34" customFormat="1" ht="18">
      <c r="A502" s="27" t="s">
        <v>206</v>
      </c>
      <c r="B502" s="91" t="s">
        <v>184</v>
      </c>
      <c r="C502" s="91" t="s">
        <v>143</v>
      </c>
      <c r="D502" s="91" t="s">
        <v>195</v>
      </c>
      <c r="E502" s="91" t="s">
        <v>236</v>
      </c>
      <c r="F502" s="91" t="s">
        <v>300</v>
      </c>
      <c r="G502" s="91" t="s">
        <v>187</v>
      </c>
      <c r="H502" s="91"/>
      <c r="I502" s="99">
        <v>120</v>
      </c>
      <c r="J502" s="33"/>
      <c r="K502" s="33"/>
      <c r="L502" s="33"/>
      <c r="M502" s="33"/>
      <c r="N502" s="158"/>
      <c r="O502" s="164">
        <f t="shared" si="59"/>
        <v>120</v>
      </c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</row>
    <row r="503" spans="1:44" s="34" customFormat="1" ht="18">
      <c r="A503" s="45" t="s">
        <v>287</v>
      </c>
      <c r="B503" s="90" t="s">
        <v>184</v>
      </c>
      <c r="C503" s="90" t="s">
        <v>143</v>
      </c>
      <c r="D503" s="90" t="s">
        <v>195</v>
      </c>
      <c r="E503" s="90" t="s">
        <v>236</v>
      </c>
      <c r="F503" s="90" t="s">
        <v>286</v>
      </c>
      <c r="G503" s="90"/>
      <c r="H503" s="90"/>
      <c r="I503" s="96">
        <f>I504</f>
        <v>70</v>
      </c>
      <c r="J503" s="33"/>
      <c r="K503" s="33"/>
      <c r="L503" s="33"/>
      <c r="M503" s="33"/>
      <c r="N503" s="158"/>
      <c r="O503" s="162">
        <f t="shared" si="59"/>
        <v>70</v>
      </c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</row>
    <row r="504" spans="1:44" s="34" customFormat="1" ht="18">
      <c r="A504" s="45" t="s">
        <v>289</v>
      </c>
      <c r="B504" s="90" t="s">
        <v>184</v>
      </c>
      <c r="C504" s="90" t="s">
        <v>143</v>
      </c>
      <c r="D504" s="90" t="s">
        <v>195</v>
      </c>
      <c r="E504" s="90" t="s">
        <v>236</v>
      </c>
      <c r="F504" s="90" t="s">
        <v>288</v>
      </c>
      <c r="G504" s="90"/>
      <c r="H504" s="90"/>
      <c r="I504" s="96">
        <f>I505</f>
        <v>70</v>
      </c>
      <c r="J504" s="33"/>
      <c r="K504" s="33"/>
      <c r="L504" s="33"/>
      <c r="M504" s="33"/>
      <c r="N504" s="158"/>
      <c r="O504" s="162">
        <f t="shared" si="59"/>
        <v>70</v>
      </c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</row>
    <row r="505" spans="1:44" s="34" customFormat="1" ht="31.5">
      <c r="A505" s="45" t="s">
        <v>291</v>
      </c>
      <c r="B505" s="90" t="s">
        <v>184</v>
      </c>
      <c r="C505" s="90" t="s">
        <v>143</v>
      </c>
      <c r="D505" s="90" t="s">
        <v>195</v>
      </c>
      <c r="E505" s="90" t="s">
        <v>236</v>
      </c>
      <c r="F505" s="90" t="s">
        <v>290</v>
      </c>
      <c r="G505" s="90"/>
      <c r="H505" s="90"/>
      <c r="I505" s="96">
        <f>I506</f>
        <v>70</v>
      </c>
      <c r="J505" s="33"/>
      <c r="K505" s="33"/>
      <c r="L505" s="33"/>
      <c r="M505" s="33"/>
      <c r="N505" s="158"/>
      <c r="O505" s="162">
        <f t="shared" si="59"/>
        <v>70</v>
      </c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</row>
    <row r="506" spans="1:44" s="34" customFormat="1" ht="18.75">
      <c r="A506" s="69" t="s">
        <v>206</v>
      </c>
      <c r="B506" s="91" t="s">
        <v>184</v>
      </c>
      <c r="C506" s="91" t="s">
        <v>143</v>
      </c>
      <c r="D506" s="91" t="s">
        <v>195</v>
      </c>
      <c r="E506" s="91" t="s">
        <v>236</v>
      </c>
      <c r="F506" s="91" t="s">
        <v>290</v>
      </c>
      <c r="G506" s="91" t="s">
        <v>187</v>
      </c>
      <c r="H506" s="91"/>
      <c r="I506" s="98">
        <v>70</v>
      </c>
      <c r="J506" s="170"/>
      <c r="K506" s="170"/>
      <c r="L506" s="170"/>
      <c r="M506" s="170"/>
      <c r="N506" s="160"/>
      <c r="O506" s="164">
        <f t="shared" si="59"/>
        <v>70</v>
      </c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</row>
    <row r="507" spans="1:44" s="34" customFormat="1" ht="126">
      <c r="A507" s="109" t="s">
        <v>106</v>
      </c>
      <c r="B507" s="90" t="s">
        <v>184</v>
      </c>
      <c r="C507" s="90" t="s">
        <v>143</v>
      </c>
      <c r="D507" s="90" t="s">
        <v>195</v>
      </c>
      <c r="E507" s="90" t="s">
        <v>245</v>
      </c>
      <c r="F507" s="92"/>
      <c r="G507" s="92"/>
      <c r="H507" s="92"/>
      <c r="I507" s="96">
        <f>I508+I511</f>
        <v>214.5</v>
      </c>
      <c r="J507" s="33"/>
      <c r="K507" s="33"/>
      <c r="L507" s="33"/>
      <c r="M507" s="33"/>
      <c r="N507" s="158"/>
      <c r="O507" s="162">
        <f t="shared" si="59"/>
        <v>214.5</v>
      </c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</row>
    <row r="508" spans="1:44" s="34" customFormat="1" ht="31.5">
      <c r="A508" s="29" t="s">
        <v>266</v>
      </c>
      <c r="B508" s="90" t="s">
        <v>184</v>
      </c>
      <c r="C508" s="90" t="s">
        <v>143</v>
      </c>
      <c r="D508" s="90" t="s">
        <v>195</v>
      </c>
      <c r="E508" s="90" t="s">
        <v>245</v>
      </c>
      <c r="F508" s="90" t="s">
        <v>263</v>
      </c>
      <c r="G508" s="90"/>
      <c r="H508" s="90"/>
      <c r="I508" s="97">
        <f>I509</f>
        <v>195.6</v>
      </c>
      <c r="J508" s="33"/>
      <c r="K508" s="33"/>
      <c r="L508" s="33"/>
      <c r="M508" s="33"/>
      <c r="N508" s="158"/>
      <c r="O508" s="162">
        <f t="shared" si="59"/>
        <v>195.6</v>
      </c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</row>
    <row r="509" spans="1:44" s="34" customFormat="1" ht="31.5">
      <c r="A509" s="29" t="s">
        <v>268</v>
      </c>
      <c r="B509" s="90" t="s">
        <v>184</v>
      </c>
      <c r="C509" s="90" t="s">
        <v>143</v>
      </c>
      <c r="D509" s="90" t="s">
        <v>195</v>
      </c>
      <c r="E509" s="90" t="s">
        <v>245</v>
      </c>
      <c r="F509" s="90" t="s">
        <v>267</v>
      </c>
      <c r="G509" s="90"/>
      <c r="H509" s="90"/>
      <c r="I509" s="97">
        <f>I510</f>
        <v>195.6</v>
      </c>
      <c r="J509" s="33"/>
      <c r="K509" s="33"/>
      <c r="L509" s="33"/>
      <c r="M509" s="33"/>
      <c r="N509" s="158"/>
      <c r="O509" s="162">
        <f t="shared" si="59"/>
        <v>195.6</v>
      </c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</row>
    <row r="510" spans="1:44" s="34" customFormat="1" ht="18">
      <c r="A510" s="69" t="s">
        <v>207</v>
      </c>
      <c r="B510" s="91" t="s">
        <v>184</v>
      </c>
      <c r="C510" s="91" t="s">
        <v>143</v>
      </c>
      <c r="D510" s="91" t="s">
        <v>195</v>
      </c>
      <c r="E510" s="91" t="s">
        <v>245</v>
      </c>
      <c r="F510" s="91" t="s">
        <v>267</v>
      </c>
      <c r="G510" s="91" t="s">
        <v>188</v>
      </c>
      <c r="H510" s="91"/>
      <c r="I510" s="98">
        <v>195.6</v>
      </c>
      <c r="J510" s="33"/>
      <c r="K510" s="33"/>
      <c r="L510" s="33"/>
      <c r="M510" s="33"/>
      <c r="N510" s="158"/>
      <c r="O510" s="164">
        <f t="shared" si="59"/>
        <v>195.6</v>
      </c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</row>
    <row r="511" spans="1:44" s="34" customFormat="1" ht="31.5">
      <c r="A511" s="29" t="s">
        <v>264</v>
      </c>
      <c r="B511" s="90" t="s">
        <v>184</v>
      </c>
      <c r="C511" s="90" t="s">
        <v>143</v>
      </c>
      <c r="D511" s="90" t="s">
        <v>195</v>
      </c>
      <c r="E511" s="90" t="s">
        <v>245</v>
      </c>
      <c r="F511" s="90" t="s">
        <v>265</v>
      </c>
      <c r="G511" s="90"/>
      <c r="H511" s="90"/>
      <c r="I511" s="97">
        <f>I512</f>
        <v>18.9</v>
      </c>
      <c r="J511" s="33"/>
      <c r="K511" s="33"/>
      <c r="L511" s="33"/>
      <c r="M511" s="33"/>
      <c r="N511" s="158"/>
      <c r="O511" s="162">
        <f t="shared" si="59"/>
        <v>18.9</v>
      </c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</row>
    <row r="512" spans="1:44" s="34" customFormat="1" ht="31.5">
      <c r="A512" s="45" t="s">
        <v>273</v>
      </c>
      <c r="B512" s="90" t="s">
        <v>184</v>
      </c>
      <c r="C512" s="90" t="s">
        <v>143</v>
      </c>
      <c r="D512" s="90" t="s">
        <v>195</v>
      </c>
      <c r="E512" s="90" t="s">
        <v>245</v>
      </c>
      <c r="F512" s="90" t="s">
        <v>272</v>
      </c>
      <c r="G512" s="90"/>
      <c r="H512" s="90"/>
      <c r="I512" s="97">
        <f>I513+I515</f>
        <v>18.9</v>
      </c>
      <c r="J512" s="33"/>
      <c r="K512" s="33"/>
      <c r="L512" s="33"/>
      <c r="M512" s="33"/>
      <c r="N512" s="158"/>
      <c r="O512" s="162">
        <f t="shared" si="59"/>
        <v>18.9</v>
      </c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</row>
    <row r="513" spans="1:44" s="34" customFormat="1" ht="47.25">
      <c r="A513" s="112" t="s">
        <v>304</v>
      </c>
      <c r="B513" s="90" t="s">
        <v>184</v>
      </c>
      <c r="C513" s="90" t="s">
        <v>143</v>
      </c>
      <c r="D513" s="90" t="s">
        <v>195</v>
      </c>
      <c r="E513" s="90" t="s">
        <v>245</v>
      </c>
      <c r="F513" s="90" t="s">
        <v>303</v>
      </c>
      <c r="G513" s="90"/>
      <c r="H513" s="90"/>
      <c r="I513" s="97">
        <f>I514</f>
        <v>5</v>
      </c>
      <c r="J513" s="33"/>
      <c r="K513" s="33"/>
      <c r="L513" s="33"/>
      <c r="M513" s="33"/>
      <c r="N513" s="158"/>
      <c r="O513" s="162">
        <f t="shared" si="59"/>
        <v>5</v>
      </c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</row>
    <row r="514" spans="1:44" s="34" customFormat="1" ht="18">
      <c r="A514" s="69" t="s">
        <v>207</v>
      </c>
      <c r="B514" s="91" t="s">
        <v>184</v>
      </c>
      <c r="C514" s="91" t="s">
        <v>143</v>
      </c>
      <c r="D514" s="91" t="s">
        <v>195</v>
      </c>
      <c r="E514" s="91" t="s">
        <v>245</v>
      </c>
      <c r="F514" s="91" t="s">
        <v>303</v>
      </c>
      <c r="G514" s="91" t="s">
        <v>188</v>
      </c>
      <c r="H514" s="91"/>
      <c r="I514" s="99">
        <v>5</v>
      </c>
      <c r="J514" s="33"/>
      <c r="K514" s="33"/>
      <c r="L514" s="33"/>
      <c r="M514" s="33"/>
      <c r="N514" s="158"/>
      <c r="O514" s="164">
        <f t="shared" si="59"/>
        <v>5</v>
      </c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</row>
    <row r="515" spans="1:44" s="34" customFormat="1" ht="31.5">
      <c r="A515" s="29" t="s">
        <v>275</v>
      </c>
      <c r="B515" s="90" t="s">
        <v>184</v>
      </c>
      <c r="C515" s="90" t="s">
        <v>143</v>
      </c>
      <c r="D515" s="90" t="s">
        <v>195</v>
      </c>
      <c r="E515" s="90" t="s">
        <v>245</v>
      </c>
      <c r="F515" s="90" t="s">
        <v>274</v>
      </c>
      <c r="G515" s="90"/>
      <c r="H515" s="90"/>
      <c r="I515" s="97">
        <f>I516</f>
        <v>13.9</v>
      </c>
      <c r="J515" s="33"/>
      <c r="K515" s="33"/>
      <c r="L515" s="33"/>
      <c r="M515" s="33"/>
      <c r="N515" s="158"/>
      <c r="O515" s="162">
        <f t="shared" si="59"/>
        <v>13.9</v>
      </c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</row>
    <row r="516" spans="1:44" s="34" customFormat="1" ht="18.75">
      <c r="A516" s="27" t="s">
        <v>207</v>
      </c>
      <c r="B516" s="91" t="s">
        <v>184</v>
      </c>
      <c r="C516" s="91" t="s">
        <v>143</v>
      </c>
      <c r="D516" s="91" t="s">
        <v>195</v>
      </c>
      <c r="E516" s="91" t="s">
        <v>245</v>
      </c>
      <c r="F516" s="91" t="s">
        <v>274</v>
      </c>
      <c r="G516" s="91" t="s">
        <v>188</v>
      </c>
      <c r="H516" s="91"/>
      <c r="I516" s="99">
        <v>13.9</v>
      </c>
      <c r="J516" s="170"/>
      <c r="K516" s="170"/>
      <c r="L516" s="170"/>
      <c r="M516" s="170"/>
      <c r="N516" s="160"/>
      <c r="O516" s="164">
        <f t="shared" si="59"/>
        <v>13.9</v>
      </c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</row>
    <row r="517" spans="1:44" s="34" customFormat="1" ht="78.75">
      <c r="A517" s="109" t="s">
        <v>105</v>
      </c>
      <c r="B517" s="90" t="s">
        <v>184</v>
      </c>
      <c r="C517" s="90" t="s">
        <v>143</v>
      </c>
      <c r="D517" s="90" t="s">
        <v>195</v>
      </c>
      <c r="E517" s="90" t="s">
        <v>246</v>
      </c>
      <c r="F517" s="90"/>
      <c r="G517" s="90"/>
      <c r="H517" s="90"/>
      <c r="I517" s="96">
        <f>I518+I521</f>
        <v>502.5</v>
      </c>
      <c r="J517" s="33"/>
      <c r="K517" s="33"/>
      <c r="L517" s="33"/>
      <c r="M517" s="33"/>
      <c r="N517" s="158"/>
      <c r="O517" s="162">
        <f t="shared" si="59"/>
        <v>502.5</v>
      </c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</row>
    <row r="518" spans="1:44" s="34" customFormat="1" ht="31.5">
      <c r="A518" s="29" t="s">
        <v>266</v>
      </c>
      <c r="B518" s="90" t="s">
        <v>184</v>
      </c>
      <c r="C518" s="90" t="s">
        <v>143</v>
      </c>
      <c r="D518" s="90" t="s">
        <v>195</v>
      </c>
      <c r="E518" s="90" t="s">
        <v>246</v>
      </c>
      <c r="F518" s="90" t="s">
        <v>263</v>
      </c>
      <c r="G518" s="90"/>
      <c r="H518" s="90"/>
      <c r="I518" s="97">
        <f>I519</f>
        <v>491.4</v>
      </c>
      <c r="J518" s="33"/>
      <c r="K518" s="33"/>
      <c r="L518" s="33"/>
      <c r="M518" s="33"/>
      <c r="N518" s="158"/>
      <c r="O518" s="162">
        <f t="shared" si="59"/>
        <v>491.4</v>
      </c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</row>
    <row r="519" spans="1:44" s="34" customFormat="1" ht="31.5">
      <c r="A519" s="29" t="s">
        <v>268</v>
      </c>
      <c r="B519" s="90" t="s">
        <v>184</v>
      </c>
      <c r="C519" s="90" t="s">
        <v>143</v>
      </c>
      <c r="D519" s="90" t="s">
        <v>195</v>
      </c>
      <c r="E519" s="90" t="s">
        <v>246</v>
      </c>
      <c r="F519" s="90" t="s">
        <v>267</v>
      </c>
      <c r="G519" s="90"/>
      <c r="H519" s="90"/>
      <c r="I519" s="97">
        <f>I520</f>
        <v>491.4</v>
      </c>
      <c r="J519" s="33"/>
      <c r="K519" s="33"/>
      <c r="L519" s="33"/>
      <c r="M519" s="33"/>
      <c r="N519" s="158"/>
      <c r="O519" s="162">
        <f t="shared" si="59"/>
        <v>491.4</v>
      </c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</row>
    <row r="520" spans="1:44" s="34" customFormat="1" ht="18">
      <c r="A520" s="69" t="s">
        <v>207</v>
      </c>
      <c r="B520" s="91" t="s">
        <v>184</v>
      </c>
      <c r="C520" s="91" t="s">
        <v>143</v>
      </c>
      <c r="D520" s="91" t="s">
        <v>195</v>
      </c>
      <c r="E520" s="91" t="s">
        <v>246</v>
      </c>
      <c r="F520" s="91" t="s">
        <v>267</v>
      </c>
      <c r="G520" s="91" t="s">
        <v>188</v>
      </c>
      <c r="H520" s="91"/>
      <c r="I520" s="98">
        <v>491.4</v>
      </c>
      <c r="J520" s="33"/>
      <c r="K520" s="33"/>
      <c r="L520" s="33"/>
      <c r="M520" s="33"/>
      <c r="N520" s="158"/>
      <c r="O520" s="164">
        <f t="shared" si="59"/>
        <v>491.4</v>
      </c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</row>
    <row r="521" spans="1:44" s="34" customFormat="1" ht="31.5">
      <c r="A521" s="29" t="s">
        <v>264</v>
      </c>
      <c r="B521" s="90" t="s">
        <v>184</v>
      </c>
      <c r="C521" s="90" t="s">
        <v>143</v>
      </c>
      <c r="D521" s="90" t="s">
        <v>195</v>
      </c>
      <c r="E521" s="90" t="s">
        <v>246</v>
      </c>
      <c r="F521" s="90" t="s">
        <v>265</v>
      </c>
      <c r="G521" s="90"/>
      <c r="H521" s="90"/>
      <c r="I521" s="97">
        <f>I522</f>
        <v>11.1</v>
      </c>
      <c r="J521" s="33"/>
      <c r="K521" s="33"/>
      <c r="L521" s="33"/>
      <c r="M521" s="33"/>
      <c r="N521" s="158"/>
      <c r="O521" s="162">
        <f t="shared" si="59"/>
        <v>11.1</v>
      </c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</row>
    <row r="522" spans="1:44" s="34" customFormat="1" ht="31.5">
      <c r="A522" s="45" t="s">
        <v>273</v>
      </c>
      <c r="B522" s="90" t="s">
        <v>184</v>
      </c>
      <c r="C522" s="90" t="s">
        <v>143</v>
      </c>
      <c r="D522" s="90" t="s">
        <v>195</v>
      </c>
      <c r="E522" s="90" t="s">
        <v>246</v>
      </c>
      <c r="F522" s="90" t="s">
        <v>272</v>
      </c>
      <c r="G522" s="90"/>
      <c r="H522" s="90"/>
      <c r="I522" s="97">
        <f>I523+I525</f>
        <v>11.1</v>
      </c>
      <c r="J522" s="33"/>
      <c r="K522" s="33"/>
      <c r="L522" s="33"/>
      <c r="M522" s="33"/>
      <c r="N522" s="158"/>
      <c r="O522" s="162">
        <f t="shared" si="59"/>
        <v>11.1</v>
      </c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</row>
    <row r="523" spans="1:44" s="34" customFormat="1" ht="47.25">
      <c r="A523" s="112" t="s">
        <v>304</v>
      </c>
      <c r="B523" s="90" t="s">
        <v>184</v>
      </c>
      <c r="C523" s="90" t="s">
        <v>143</v>
      </c>
      <c r="D523" s="90" t="s">
        <v>195</v>
      </c>
      <c r="E523" s="90" t="s">
        <v>246</v>
      </c>
      <c r="F523" s="90" t="s">
        <v>303</v>
      </c>
      <c r="G523" s="90"/>
      <c r="H523" s="90"/>
      <c r="I523" s="97">
        <f>I524</f>
        <v>5.6</v>
      </c>
      <c r="J523" s="33"/>
      <c r="K523" s="33"/>
      <c r="L523" s="33"/>
      <c r="M523" s="33"/>
      <c r="N523" s="158"/>
      <c r="O523" s="162">
        <f t="shared" si="59"/>
        <v>5.6</v>
      </c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</row>
    <row r="524" spans="1:44" s="34" customFormat="1" ht="18">
      <c r="A524" s="69" t="s">
        <v>207</v>
      </c>
      <c r="B524" s="91" t="s">
        <v>184</v>
      </c>
      <c r="C524" s="91" t="s">
        <v>143</v>
      </c>
      <c r="D524" s="91" t="s">
        <v>195</v>
      </c>
      <c r="E524" s="91" t="s">
        <v>246</v>
      </c>
      <c r="F524" s="91" t="s">
        <v>303</v>
      </c>
      <c r="G524" s="91" t="s">
        <v>188</v>
      </c>
      <c r="H524" s="91"/>
      <c r="I524" s="99">
        <v>5.6</v>
      </c>
      <c r="J524" s="33"/>
      <c r="K524" s="33"/>
      <c r="L524" s="33"/>
      <c r="M524" s="33"/>
      <c r="N524" s="158"/>
      <c r="O524" s="164">
        <f t="shared" si="59"/>
        <v>5.6</v>
      </c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</row>
    <row r="525" spans="1:44" s="34" customFormat="1" ht="31.5">
      <c r="A525" s="29" t="s">
        <v>275</v>
      </c>
      <c r="B525" s="90" t="s">
        <v>184</v>
      </c>
      <c r="C525" s="90" t="s">
        <v>143</v>
      </c>
      <c r="D525" s="90" t="s">
        <v>195</v>
      </c>
      <c r="E525" s="90" t="s">
        <v>246</v>
      </c>
      <c r="F525" s="90" t="s">
        <v>274</v>
      </c>
      <c r="G525" s="90"/>
      <c r="H525" s="90"/>
      <c r="I525" s="97">
        <f>I526</f>
        <v>5.5</v>
      </c>
      <c r="J525" s="33"/>
      <c r="K525" s="33"/>
      <c r="L525" s="33"/>
      <c r="M525" s="33"/>
      <c r="N525" s="158"/>
      <c r="O525" s="162">
        <f t="shared" si="59"/>
        <v>5.5</v>
      </c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</row>
    <row r="526" spans="1:44" s="34" customFormat="1" ht="18">
      <c r="A526" s="27" t="s">
        <v>207</v>
      </c>
      <c r="B526" s="90" t="s">
        <v>184</v>
      </c>
      <c r="C526" s="90" t="s">
        <v>143</v>
      </c>
      <c r="D526" s="90" t="s">
        <v>195</v>
      </c>
      <c r="E526" s="91" t="s">
        <v>246</v>
      </c>
      <c r="F526" s="91" t="s">
        <v>274</v>
      </c>
      <c r="G526" s="91" t="s">
        <v>188</v>
      </c>
      <c r="H526" s="91"/>
      <c r="I526" s="99">
        <v>5.5</v>
      </c>
      <c r="J526" s="33"/>
      <c r="K526" s="33"/>
      <c r="L526" s="33"/>
      <c r="M526" s="33"/>
      <c r="N526" s="158"/>
      <c r="O526" s="164">
        <f t="shared" si="59"/>
        <v>5.5</v>
      </c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</row>
    <row r="527" spans="1:44" s="34" customFormat="1" ht="47.25">
      <c r="A527" s="109" t="s">
        <v>104</v>
      </c>
      <c r="B527" s="90" t="s">
        <v>184</v>
      </c>
      <c r="C527" s="90" t="s">
        <v>143</v>
      </c>
      <c r="D527" s="90" t="s">
        <v>195</v>
      </c>
      <c r="E527" s="90" t="s">
        <v>247</v>
      </c>
      <c r="F527" s="90"/>
      <c r="G527" s="90"/>
      <c r="H527" s="90"/>
      <c r="I527" s="96">
        <f>I528+I531</f>
        <v>214.2</v>
      </c>
      <c r="J527" s="33"/>
      <c r="K527" s="33"/>
      <c r="L527" s="33"/>
      <c r="M527" s="33"/>
      <c r="N527" s="158"/>
      <c r="O527" s="162">
        <f t="shared" si="59"/>
        <v>214.2</v>
      </c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</row>
    <row r="528" spans="1:44" s="34" customFormat="1" ht="31.5">
      <c r="A528" s="29" t="s">
        <v>266</v>
      </c>
      <c r="B528" s="90" t="s">
        <v>184</v>
      </c>
      <c r="C528" s="90" t="s">
        <v>143</v>
      </c>
      <c r="D528" s="90" t="s">
        <v>195</v>
      </c>
      <c r="E528" s="90" t="s">
        <v>247</v>
      </c>
      <c r="F528" s="90" t="s">
        <v>263</v>
      </c>
      <c r="G528" s="90"/>
      <c r="H528" s="90"/>
      <c r="I528" s="97">
        <f>I529</f>
        <v>204.7</v>
      </c>
      <c r="J528" s="33"/>
      <c r="K528" s="33"/>
      <c r="L528" s="33"/>
      <c r="M528" s="33"/>
      <c r="N528" s="158"/>
      <c r="O528" s="162">
        <f t="shared" si="59"/>
        <v>204.7</v>
      </c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</row>
    <row r="529" spans="1:44" s="34" customFormat="1" ht="31.5">
      <c r="A529" s="29" t="s">
        <v>268</v>
      </c>
      <c r="B529" s="90" t="s">
        <v>184</v>
      </c>
      <c r="C529" s="90" t="s">
        <v>143</v>
      </c>
      <c r="D529" s="90" t="s">
        <v>195</v>
      </c>
      <c r="E529" s="90" t="s">
        <v>247</v>
      </c>
      <c r="F529" s="90" t="s">
        <v>267</v>
      </c>
      <c r="G529" s="90"/>
      <c r="H529" s="90"/>
      <c r="I529" s="97">
        <f>I530</f>
        <v>204.7</v>
      </c>
      <c r="J529" s="33"/>
      <c r="K529" s="33"/>
      <c r="L529" s="33"/>
      <c r="M529" s="33"/>
      <c r="N529" s="158"/>
      <c r="O529" s="162">
        <f t="shared" si="59"/>
        <v>204.7</v>
      </c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</row>
    <row r="530" spans="1:44" s="34" customFormat="1" ht="18">
      <c r="A530" s="69" t="s">
        <v>207</v>
      </c>
      <c r="B530" s="91" t="s">
        <v>184</v>
      </c>
      <c r="C530" s="91" t="s">
        <v>143</v>
      </c>
      <c r="D530" s="91" t="s">
        <v>195</v>
      </c>
      <c r="E530" s="91" t="s">
        <v>247</v>
      </c>
      <c r="F530" s="91" t="s">
        <v>267</v>
      </c>
      <c r="G530" s="91" t="s">
        <v>188</v>
      </c>
      <c r="H530" s="91"/>
      <c r="I530" s="98">
        <v>204.7</v>
      </c>
      <c r="J530" s="33"/>
      <c r="K530" s="33"/>
      <c r="L530" s="33"/>
      <c r="M530" s="33"/>
      <c r="N530" s="158"/>
      <c r="O530" s="164">
        <f t="shared" si="59"/>
        <v>204.7</v>
      </c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</row>
    <row r="531" spans="1:44" s="34" customFormat="1" ht="31.5">
      <c r="A531" s="29" t="s">
        <v>264</v>
      </c>
      <c r="B531" s="90" t="s">
        <v>184</v>
      </c>
      <c r="C531" s="90" t="s">
        <v>143</v>
      </c>
      <c r="D531" s="90" t="s">
        <v>195</v>
      </c>
      <c r="E531" s="90" t="s">
        <v>247</v>
      </c>
      <c r="F531" s="90" t="s">
        <v>265</v>
      </c>
      <c r="G531" s="90"/>
      <c r="H531" s="90"/>
      <c r="I531" s="97">
        <f>I532</f>
        <v>9.5</v>
      </c>
      <c r="J531" s="33"/>
      <c r="K531" s="33"/>
      <c r="L531" s="33"/>
      <c r="M531" s="33"/>
      <c r="N531" s="158"/>
      <c r="O531" s="162">
        <f t="shared" si="59"/>
        <v>9.5</v>
      </c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</row>
    <row r="532" spans="1:44" s="34" customFormat="1" ht="31.5">
      <c r="A532" s="45" t="s">
        <v>273</v>
      </c>
      <c r="B532" s="90" t="s">
        <v>184</v>
      </c>
      <c r="C532" s="90" t="s">
        <v>143</v>
      </c>
      <c r="D532" s="90" t="s">
        <v>195</v>
      </c>
      <c r="E532" s="90" t="s">
        <v>247</v>
      </c>
      <c r="F532" s="90" t="s">
        <v>272</v>
      </c>
      <c r="G532" s="90"/>
      <c r="H532" s="90"/>
      <c r="I532" s="97">
        <f>I533+I535</f>
        <v>9.5</v>
      </c>
      <c r="J532" s="33"/>
      <c r="K532" s="33"/>
      <c r="L532" s="33"/>
      <c r="M532" s="33"/>
      <c r="N532" s="158"/>
      <c r="O532" s="162">
        <f t="shared" si="59"/>
        <v>9.5</v>
      </c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</row>
    <row r="533" spans="1:44" s="34" customFormat="1" ht="47.25">
      <c r="A533" s="112" t="s">
        <v>304</v>
      </c>
      <c r="B533" s="90" t="s">
        <v>184</v>
      </c>
      <c r="C533" s="90" t="s">
        <v>143</v>
      </c>
      <c r="D533" s="90" t="s">
        <v>195</v>
      </c>
      <c r="E533" s="90" t="s">
        <v>247</v>
      </c>
      <c r="F533" s="90" t="s">
        <v>303</v>
      </c>
      <c r="G533" s="90"/>
      <c r="H533" s="90"/>
      <c r="I533" s="97">
        <f>I534</f>
        <v>9</v>
      </c>
      <c r="J533" s="33"/>
      <c r="K533" s="33"/>
      <c r="L533" s="33"/>
      <c r="M533" s="33"/>
      <c r="N533" s="158"/>
      <c r="O533" s="162">
        <f t="shared" si="59"/>
        <v>9</v>
      </c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</row>
    <row r="534" spans="1:44" s="34" customFormat="1" ht="18">
      <c r="A534" s="69" t="s">
        <v>207</v>
      </c>
      <c r="B534" s="91" t="s">
        <v>184</v>
      </c>
      <c r="C534" s="91" t="s">
        <v>143</v>
      </c>
      <c r="D534" s="91" t="s">
        <v>195</v>
      </c>
      <c r="E534" s="91" t="s">
        <v>247</v>
      </c>
      <c r="F534" s="91" t="s">
        <v>303</v>
      </c>
      <c r="G534" s="91" t="s">
        <v>188</v>
      </c>
      <c r="H534" s="91"/>
      <c r="I534" s="99">
        <v>9</v>
      </c>
      <c r="J534" s="33"/>
      <c r="K534" s="33"/>
      <c r="L534" s="33"/>
      <c r="M534" s="33"/>
      <c r="N534" s="158"/>
      <c r="O534" s="164">
        <f t="shared" si="59"/>
        <v>9</v>
      </c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</row>
    <row r="535" spans="1:44" s="34" customFormat="1" ht="31.5">
      <c r="A535" s="29" t="s">
        <v>275</v>
      </c>
      <c r="B535" s="90" t="s">
        <v>184</v>
      </c>
      <c r="C535" s="90" t="s">
        <v>143</v>
      </c>
      <c r="D535" s="90" t="s">
        <v>195</v>
      </c>
      <c r="E535" s="90" t="s">
        <v>247</v>
      </c>
      <c r="F535" s="90" t="s">
        <v>274</v>
      </c>
      <c r="G535" s="90"/>
      <c r="H535" s="90"/>
      <c r="I535" s="97">
        <f>I536</f>
        <v>0.5</v>
      </c>
      <c r="J535" s="33"/>
      <c r="K535" s="33"/>
      <c r="L535" s="33"/>
      <c r="M535" s="33"/>
      <c r="N535" s="158"/>
      <c r="O535" s="162">
        <f t="shared" si="59"/>
        <v>0.5</v>
      </c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</row>
    <row r="536" spans="1:44" s="34" customFormat="1" ht="18">
      <c r="A536" s="27" t="s">
        <v>207</v>
      </c>
      <c r="B536" s="91" t="s">
        <v>184</v>
      </c>
      <c r="C536" s="91" t="s">
        <v>143</v>
      </c>
      <c r="D536" s="91" t="s">
        <v>195</v>
      </c>
      <c r="E536" s="91" t="s">
        <v>247</v>
      </c>
      <c r="F536" s="91" t="s">
        <v>274</v>
      </c>
      <c r="G536" s="91" t="s">
        <v>188</v>
      </c>
      <c r="H536" s="91"/>
      <c r="I536" s="99">
        <v>0.5</v>
      </c>
      <c r="J536" s="33"/>
      <c r="K536" s="33"/>
      <c r="L536" s="33"/>
      <c r="M536" s="33"/>
      <c r="N536" s="158"/>
      <c r="O536" s="164">
        <f t="shared" si="59"/>
        <v>0.5</v>
      </c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</row>
    <row r="537" spans="1:44" s="34" customFormat="1" ht="18">
      <c r="A537" s="28" t="s">
        <v>129</v>
      </c>
      <c r="B537" s="92" t="s">
        <v>184</v>
      </c>
      <c r="C537" s="92" t="s">
        <v>146</v>
      </c>
      <c r="D537" s="92"/>
      <c r="E537" s="92"/>
      <c r="F537" s="92"/>
      <c r="G537" s="92"/>
      <c r="H537" s="92"/>
      <c r="I537" s="94">
        <f aca="true" t="shared" si="60" ref="I537:N537">I555+I538</f>
        <v>3482.2</v>
      </c>
      <c r="J537" s="94">
        <f t="shared" si="60"/>
        <v>0</v>
      </c>
      <c r="K537" s="94">
        <f t="shared" si="60"/>
        <v>0</v>
      </c>
      <c r="L537" s="94">
        <f t="shared" si="60"/>
        <v>0</v>
      </c>
      <c r="M537" s="94">
        <f t="shared" si="60"/>
        <v>0</v>
      </c>
      <c r="N537" s="94">
        <f t="shared" si="60"/>
        <v>3692.7</v>
      </c>
      <c r="O537" s="163">
        <f aca="true" t="shared" si="61" ref="O537:O544">I537+N537</f>
        <v>7174.9</v>
      </c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</row>
    <row r="538" spans="1:44" s="34" customFormat="1" ht="18">
      <c r="A538" s="28" t="s">
        <v>209</v>
      </c>
      <c r="B538" s="92" t="s">
        <v>184</v>
      </c>
      <c r="C538" s="92" t="s">
        <v>146</v>
      </c>
      <c r="D538" s="92" t="s">
        <v>145</v>
      </c>
      <c r="E538" s="92"/>
      <c r="F538" s="92"/>
      <c r="G538" s="92"/>
      <c r="H538" s="92"/>
      <c r="I538" s="94">
        <f aca="true" t="shared" si="62" ref="I538:N538">I539+I550+I545</f>
        <v>3000</v>
      </c>
      <c r="J538" s="94">
        <f t="shared" si="62"/>
        <v>0</v>
      </c>
      <c r="K538" s="94">
        <f t="shared" si="62"/>
        <v>0</v>
      </c>
      <c r="L538" s="94">
        <f t="shared" si="62"/>
        <v>0</v>
      </c>
      <c r="M538" s="94">
        <f t="shared" si="62"/>
        <v>0</v>
      </c>
      <c r="N538" s="94">
        <f t="shared" si="62"/>
        <v>3692.7</v>
      </c>
      <c r="O538" s="163">
        <f t="shared" si="61"/>
        <v>6692.7</v>
      </c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</row>
    <row r="539" spans="1:44" s="34" customFormat="1" ht="18">
      <c r="A539" s="45" t="s">
        <v>69</v>
      </c>
      <c r="B539" s="90" t="s">
        <v>184</v>
      </c>
      <c r="C539" s="90" t="s">
        <v>146</v>
      </c>
      <c r="D539" s="90" t="s">
        <v>145</v>
      </c>
      <c r="E539" s="90" t="s">
        <v>70</v>
      </c>
      <c r="F539" s="90"/>
      <c r="G539" s="90"/>
      <c r="H539" s="90"/>
      <c r="I539" s="96">
        <f aca="true" t="shared" si="63" ref="I539:N539">I540</f>
        <v>0</v>
      </c>
      <c r="J539" s="96">
        <f t="shared" si="63"/>
        <v>0</v>
      </c>
      <c r="K539" s="96">
        <f t="shared" si="63"/>
        <v>0</v>
      </c>
      <c r="L539" s="96">
        <f t="shared" si="63"/>
        <v>0</v>
      </c>
      <c r="M539" s="96">
        <f t="shared" si="63"/>
        <v>0</v>
      </c>
      <c r="N539" s="96">
        <f t="shared" si="63"/>
        <v>815</v>
      </c>
      <c r="O539" s="162">
        <f t="shared" si="61"/>
        <v>815</v>
      </c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</row>
    <row r="540" spans="1:44" s="34" customFormat="1" ht="47.25">
      <c r="A540" s="45" t="s">
        <v>367</v>
      </c>
      <c r="B540" s="90" t="s">
        <v>184</v>
      </c>
      <c r="C540" s="90" t="s">
        <v>146</v>
      </c>
      <c r="D540" s="90" t="s">
        <v>145</v>
      </c>
      <c r="E540" s="90" t="s">
        <v>237</v>
      </c>
      <c r="F540" s="90"/>
      <c r="G540" s="90"/>
      <c r="H540" s="90"/>
      <c r="I540" s="96"/>
      <c r="J540" s="33"/>
      <c r="K540" s="33"/>
      <c r="L540" s="33"/>
      <c r="M540" s="33"/>
      <c r="N540" s="162">
        <f>N541</f>
        <v>815</v>
      </c>
      <c r="O540" s="162">
        <f t="shared" si="61"/>
        <v>815</v>
      </c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</row>
    <row r="541" spans="1:44" s="34" customFormat="1" ht="31.5">
      <c r="A541" s="29" t="s">
        <v>264</v>
      </c>
      <c r="B541" s="90" t="s">
        <v>184</v>
      </c>
      <c r="C541" s="90" t="s">
        <v>146</v>
      </c>
      <c r="D541" s="90" t="s">
        <v>145</v>
      </c>
      <c r="E541" s="90" t="s">
        <v>237</v>
      </c>
      <c r="F541" s="90" t="s">
        <v>265</v>
      </c>
      <c r="G541" s="90"/>
      <c r="H541" s="90"/>
      <c r="I541" s="97"/>
      <c r="J541" s="33"/>
      <c r="K541" s="33"/>
      <c r="L541" s="33"/>
      <c r="M541" s="33"/>
      <c r="N541" s="162">
        <f>N542</f>
        <v>815</v>
      </c>
      <c r="O541" s="162">
        <f t="shared" si="61"/>
        <v>815</v>
      </c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</row>
    <row r="542" spans="1:44" s="34" customFormat="1" ht="31.5">
      <c r="A542" s="45" t="s">
        <v>273</v>
      </c>
      <c r="B542" s="90" t="s">
        <v>184</v>
      </c>
      <c r="C542" s="90" t="s">
        <v>146</v>
      </c>
      <c r="D542" s="90" t="s">
        <v>145</v>
      </c>
      <c r="E542" s="90" t="s">
        <v>237</v>
      </c>
      <c r="F542" s="90" t="s">
        <v>272</v>
      </c>
      <c r="G542" s="90"/>
      <c r="H542" s="90"/>
      <c r="I542" s="97"/>
      <c r="J542" s="33"/>
      <c r="K542" s="33"/>
      <c r="L542" s="33"/>
      <c r="M542" s="33"/>
      <c r="N542" s="162">
        <f>N543</f>
        <v>815</v>
      </c>
      <c r="O542" s="162">
        <f t="shared" si="61"/>
        <v>815</v>
      </c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</row>
    <row r="543" spans="1:44" s="34" customFormat="1" ht="31.5">
      <c r="A543" s="29" t="s">
        <v>275</v>
      </c>
      <c r="B543" s="90" t="s">
        <v>184</v>
      </c>
      <c r="C543" s="90" t="s">
        <v>146</v>
      </c>
      <c r="D543" s="90" t="s">
        <v>145</v>
      </c>
      <c r="E543" s="90" t="s">
        <v>237</v>
      </c>
      <c r="F543" s="90" t="s">
        <v>274</v>
      </c>
      <c r="G543" s="90"/>
      <c r="H543" s="90"/>
      <c r="I543" s="97"/>
      <c r="J543" s="33"/>
      <c r="K543" s="33"/>
      <c r="L543" s="33"/>
      <c r="M543" s="33"/>
      <c r="N543" s="162">
        <f>N544</f>
        <v>815</v>
      </c>
      <c r="O543" s="162">
        <f t="shared" si="61"/>
        <v>815</v>
      </c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</row>
    <row r="544" spans="1:44" s="34" customFormat="1" ht="18.75">
      <c r="A544" s="27" t="s">
        <v>206</v>
      </c>
      <c r="B544" s="91" t="s">
        <v>184</v>
      </c>
      <c r="C544" s="91" t="s">
        <v>146</v>
      </c>
      <c r="D544" s="91" t="s">
        <v>145</v>
      </c>
      <c r="E544" s="91" t="s">
        <v>237</v>
      </c>
      <c r="F544" s="91" t="s">
        <v>274</v>
      </c>
      <c r="G544" s="91" t="s">
        <v>187</v>
      </c>
      <c r="H544" s="91"/>
      <c r="I544" s="99"/>
      <c r="J544" s="170"/>
      <c r="K544" s="170"/>
      <c r="L544" s="170"/>
      <c r="M544" s="170"/>
      <c r="N544" s="164">
        <v>815</v>
      </c>
      <c r="O544" s="164">
        <f t="shared" si="61"/>
        <v>815</v>
      </c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</row>
    <row r="545" spans="1:44" s="34" customFormat="1" ht="94.5">
      <c r="A545" s="29" t="s">
        <v>372</v>
      </c>
      <c r="B545" s="90" t="s">
        <v>184</v>
      </c>
      <c r="C545" s="90" t="s">
        <v>146</v>
      </c>
      <c r="D545" s="90" t="s">
        <v>145</v>
      </c>
      <c r="E545" s="90" t="s">
        <v>373</v>
      </c>
      <c r="F545" s="90"/>
      <c r="G545" s="90"/>
      <c r="H545" s="90"/>
      <c r="I545" s="97"/>
      <c r="J545" s="33"/>
      <c r="K545" s="33"/>
      <c r="L545" s="33"/>
      <c r="M545" s="33"/>
      <c r="N545" s="162">
        <f>N546</f>
        <v>999.7</v>
      </c>
      <c r="O545" s="162">
        <f>I545+N545</f>
        <v>999.7</v>
      </c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</row>
    <row r="546" spans="1:44" s="34" customFormat="1" ht="31.5">
      <c r="A546" s="29" t="s">
        <v>264</v>
      </c>
      <c r="B546" s="90" t="s">
        <v>184</v>
      </c>
      <c r="C546" s="90" t="s">
        <v>146</v>
      </c>
      <c r="D546" s="90" t="s">
        <v>145</v>
      </c>
      <c r="E546" s="90" t="s">
        <v>373</v>
      </c>
      <c r="F546" s="90" t="s">
        <v>265</v>
      </c>
      <c r="G546" s="90"/>
      <c r="H546" s="90"/>
      <c r="I546" s="97"/>
      <c r="J546" s="33"/>
      <c r="K546" s="33"/>
      <c r="L546" s="33"/>
      <c r="M546" s="33"/>
      <c r="N546" s="162">
        <f>N547</f>
        <v>999.7</v>
      </c>
      <c r="O546" s="162">
        <f aca="true" t="shared" si="64" ref="O546:O566">I546+N546</f>
        <v>999.7</v>
      </c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</row>
    <row r="547" spans="1:44" s="34" customFormat="1" ht="31.5">
      <c r="A547" s="45" t="s">
        <v>273</v>
      </c>
      <c r="B547" s="90" t="s">
        <v>184</v>
      </c>
      <c r="C547" s="90" t="s">
        <v>146</v>
      </c>
      <c r="D547" s="90" t="s">
        <v>145</v>
      </c>
      <c r="E547" s="90" t="s">
        <v>373</v>
      </c>
      <c r="F547" s="90" t="s">
        <v>272</v>
      </c>
      <c r="G547" s="90"/>
      <c r="H547" s="90"/>
      <c r="I547" s="97"/>
      <c r="J547" s="33"/>
      <c r="K547" s="33"/>
      <c r="L547" s="33"/>
      <c r="M547" s="33"/>
      <c r="N547" s="162">
        <f>N548</f>
        <v>999.7</v>
      </c>
      <c r="O547" s="162">
        <f t="shared" si="64"/>
        <v>999.7</v>
      </c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</row>
    <row r="548" spans="1:44" s="34" customFormat="1" ht="31.5">
      <c r="A548" s="29" t="s">
        <v>275</v>
      </c>
      <c r="B548" s="90" t="s">
        <v>184</v>
      </c>
      <c r="C548" s="90" t="s">
        <v>146</v>
      </c>
      <c r="D548" s="90" t="s">
        <v>145</v>
      </c>
      <c r="E548" s="90" t="s">
        <v>373</v>
      </c>
      <c r="F548" s="90" t="s">
        <v>274</v>
      </c>
      <c r="G548" s="90"/>
      <c r="H548" s="90"/>
      <c r="I548" s="97"/>
      <c r="J548" s="33"/>
      <c r="K548" s="33"/>
      <c r="L548" s="33"/>
      <c r="M548" s="33"/>
      <c r="N548" s="162">
        <f>N549</f>
        <v>999.7</v>
      </c>
      <c r="O548" s="162">
        <f t="shared" si="64"/>
        <v>999.7</v>
      </c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</row>
    <row r="549" spans="1:44" s="34" customFormat="1" ht="18.75">
      <c r="A549" s="27" t="s">
        <v>206</v>
      </c>
      <c r="B549" s="91" t="s">
        <v>184</v>
      </c>
      <c r="C549" s="91" t="s">
        <v>146</v>
      </c>
      <c r="D549" s="91" t="s">
        <v>145</v>
      </c>
      <c r="E549" s="91" t="s">
        <v>373</v>
      </c>
      <c r="F549" s="91" t="s">
        <v>274</v>
      </c>
      <c r="G549" s="91" t="s">
        <v>187</v>
      </c>
      <c r="H549" s="91"/>
      <c r="I549" s="99"/>
      <c r="J549" s="170"/>
      <c r="K549" s="170"/>
      <c r="L549" s="170"/>
      <c r="M549" s="170"/>
      <c r="N549" s="164">
        <v>999.7</v>
      </c>
      <c r="O549" s="164">
        <f t="shared" si="64"/>
        <v>999.7</v>
      </c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</row>
    <row r="550" spans="1:44" s="34" customFormat="1" ht="78.75">
      <c r="A550" s="45" t="s">
        <v>100</v>
      </c>
      <c r="B550" s="90" t="s">
        <v>184</v>
      </c>
      <c r="C550" s="90" t="s">
        <v>146</v>
      </c>
      <c r="D550" s="90" t="s">
        <v>145</v>
      </c>
      <c r="E550" s="90" t="s">
        <v>101</v>
      </c>
      <c r="F550" s="90"/>
      <c r="G550" s="90"/>
      <c r="H550" s="90"/>
      <c r="I550" s="96">
        <f aca="true" t="shared" si="65" ref="I550:N553">I551</f>
        <v>3000</v>
      </c>
      <c r="J550" s="96">
        <f t="shared" si="65"/>
        <v>0</v>
      </c>
      <c r="K550" s="96">
        <f t="shared" si="65"/>
        <v>0</v>
      </c>
      <c r="L550" s="96">
        <f t="shared" si="65"/>
        <v>0</v>
      </c>
      <c r="M550" s="96">
        <f t="shared" si="65"/>
        <v>0</v>
      </c>
      <c r="N550" s="96">
        <f t="shared" si="65"/>
        <v>1878</v>
      </c>
      <c r="O550" s="162">
        <f t="shared" si="64"/>
        <v>4878</v>
      </c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</row>
    <row r="551" spans="1:15" ht="31.5">
      <c r="A551" s="29" t="s">
        <v>264</v>
      </c>
      <c r="B551" s="90" t="s">
        <v>184</v>
      </c>
      <c r="C551" s="90" t="s">
        <v>146</v>
      </c>
      <c r="D551" s="90" t="s">
        <v>145</v>
      </c>
      <c r="E551" s="90" t="s">
        <v>101</v>
      </c>
      <c r="F551" s="90" t="s">
        <v>265</v>
      </c>
      <c r="G551" s="90"/>
      <c r="H551" s="90"/>
      <c r="I551" s="97">
        <f t="shared" si="65"/>
        <v>3000</v>
      </c>
      <c r="J551" s="97">
        <f t="shared" si="65"/>
        <v>0</v>
      </c>
      <c r="K551" s="97">
        <f t="shared" si="65"/>
        <v>0</v>
      </c>
      <c r="L551" s="97">
        <f t="shared" si="65"/>
        <v>0</v>
      </c>
      <c r="M551" s="97">
        <f t="shared" si="65"/>
        <v>0</v>
      </c>
      <c r="N551" s="97">
        <f t="shared" si="65"/>
        <v>1878</v>
      </c>
      <c r="O551" s="162">
        <f t="shared" si="64"/>
        <v>4878</v>
      </c>
    </row>
    <row r="552" spans="1:15" ht="31.5">
      <c r="A552" s="45" t="s">
        <v>273</v>
      </c>
      <c r="B552" s="90" t="s">
        <v>184</v>
      </c>
      <c r="C552" s="90" t="s">
        <v>146</v>
      </c>
      <c r="D552" s="90" t="s">
        <v>145</v>
      </c>
      <c r="E552" s="90" t="s">
        <v>101</v>
      </c>
      <c r="F552" s="90" t="s">
        <v>272</v>
      </c>
      <c r="G552" s="90"/>
      <c r="H552" s="90"/>
      <c r="I552" s="97">
        <f t="shared" si="65"/>
        <v>3000</v>
      </c>
      <c r="J552" s="97">
        <f t="shared" si="65"/>
        <v>0</v>
      </c>
      <c r="K552" s="97">
        <f t="shared" si="65"/>
        <v>0</v>
      </c>
      <c r="L552" s="97">
        <f t="shared" si="65"/>
        <v>0</v>
      </c>
      <c r="M552" s="97">
        <f t="shared" si="65"/>
        <v>0</v>
      </c>
      <c r="N552" s="97">
        <f t="shared" si="65"/>
        <v>1878</v>
      </c>
      <c r="O552" s="162">
        <f t="shared" si="64"/>
        <v>4878</v>
      </c>
    </row>
    <row r="553" spans="1:15" ht="31.5">
      <c r="A553" s="29" t="s">
        <v>275</v>
      </c>
      <c r="B553" s="90" t="s">
        <v>184</v>
      </c>
      <c r="C553" s="90" t="s">
        <v>146</v>
      </c>
      <c r="D553" s="90" t="s">
        <v>145</v>
      </c>
      <c r="E553" s="90" t="s">
        <v>101</v>
      </c>
      <c r="F553" s="90" t="s">
        <v>274</v>
      </c>
      <c r="G553" s="90"/>
      <c r="H553" s="90"/>
      <c r="I553" s="97">
        <f t="shared" si="65"/>
        <v>3000</v>
      </c>
      <c r="J553" s="97">
        <f t="shared" si="65"/>
        <v>0</v>
      </c>
      <c r="K553" s="97">
        <f t="shared" si="65"/>
        <v>0</v>
      </c>
      <c r="L553" s="97">
        <f t="shared" si="65"/>
        <v>0</v>
      </c>
      <c r="M553" s="97">
        <f t="shared" si="65"/>
        <v>0</v>
      </c>
      <c r="N553" s="97">
        <f t="shared" si="65"/>
        <v>1878</v>
      </c>
      <c r="O553" s="162">
        <f t="shared" si="64"/>
        <v>4878</v>
      </c>
    </row>
    <row r="554" spans="1:15" ht="18">
      <c r="A554" s="27" t="s">
        <v>206</v>
      </c>
      <c r="B554" s="91" t="s">
        <v>184</v>
      </c>
      <c r="C554" s="90" t="s">
        <v>146</v>
      </c>
      <c r="D554" s="90" t="s">
        <v>145</v>
      </c>
      <c r="E554" s="91" t="s">
        <v>101</v>
      </c>
      <c r="F554" s="91" t="s">
        <v>274</v>
      </c>
      <c r="G554" s="91" t="s">
        <v>187</v>
      </c>
      <c r="H554" s="91"/>
      <c r="I554" s="99">
        <v>3000</v>
      </c>
      <c r="N554" s="162">
        <v>1878</v>
      </c>
      <c r="O554" s="164">
        <f t="shared" si="64"/>
        <v>4878</v>
      </c>
    </row>
    <row r="555" spans="1:15" ht="31.5">
      <c r="A555" s="57" t="s">
        <v>165</v>
      </c>
      <c r="B555" s="92" t="s">
        <v>184</v>
      </c>
      <c r="C555" s="92" t="s">
        <v>146</v>
      </c>
      <c r="D555" s="92" t="s">
        <v>160</v>
      </c>
      <c r="E555" s="92"/>
      <c r="F555" s="92"/>
      <c r="G555" s="92"/>
      <c r="H555" s="92"/>
      <c r="I555" s="95">
        <f>I556+I561</f>
        <v>482.2</v>
      </c>
      <c r="N555" s="158"/>
      <c r="O555" s="163">
        <f t="shared" si="64"/>
        <v>482.2</v>
      </c>
    </row>
    <row r="556" spans="1:15" ht="63">
      <c r="A556" s="45" t="s">
        <v>327</v>
      </c>
      <c r="B556" s="90" t="s">
        <v>184</v>
      </c>
      <c r="C556" s="90" t="s">
        <v>146</v>
      </c>
      <c r="D556" s="90" t="s">
        <v>160</v>
      </c>
      <c r="E556" s="90" t="s">
        <v>321</v>
      </c>
      <c r="F556" s="90"/>
      <c r="G556" s="90"/>
      <c r="H556" s="90"/>
      <c r="I556" s="96">
        <f>I557</f>
        <v>100</v>
      </c>
      <c r="N556" s="158"/>
      <c r="O556" s="162">
        <f t="shared" si="64"/>
        <v>100</v>
      </c>
    </row>
    <row r="557" spans="1:15" ht="31.5">
      <c r="A557" s="29" t="s">
        <v>264</v>
      </c>
      <c r="B557" s="90" t="s">
        <v>184</v>
      </c>
      <c r="C557" s="90" t="s">
        <v>146</v>
      </c>
      <c r="D557" s="90" t="s">
        <v>160</v>
      </c>
      <c r="E557" s="90" t="s">
        <v>321</v>
      </c>
      <c r="F557" s="90" t="s">
        <v>265</v>
      </c>
      <c r="G557" s="90"/>
      <c r="H557" s="90"/>
      <c r="I557" s="97">
        <f>I558</f>
        <v>100</v>
      </c>
      <c r="N557" s="158"/>
      <c r="O557" s="162">
        <f t="shared" si="64"/>
        <v>100</v>
      </c>
    </row>
    <row r="558" spans="1:15" ht="31.5">
      <c r="A558" s="45" t="s">
        <v>273</v>
      </c>
      <c r="B558" s="90" t="s">
        <v>184</v>
      </c>
      <c r="C558" s="90" t="s">
        <v>146</v>
      </c>
      <c r="D558" s="90" t="s">
        <v>160</v>
      </c>
      <c r="E558" s="90" t="s">
        <v>321</v>
      </c>
      <c r="F558" s="90" t="s">
        <v>272</v>
      </c>
      <c r="G558" s="90"/>
      <c r="H558" s="90"/>
      <c r="I558" s="97">
        <f>I559</f>
        <v>100</v>
      </c>
      <c r="N558" s="158"/>
      <c r="O558" s="162">
        <f t="shared" si="64"/>
        <v>100</v>
      </c>
    </row>
    <row r="559" spans="1:15" ht="31.5">
      <c r="A559" s="29" t="s">
        <v>275</v>
      </c>
      <c r="B559" s="90" t="s">
        <v>184</v>
      </c>
      <c r="C559" s="90" t="s">
        <v>146</v>
      </c>
      <c r="D559" s="90" t="s">
        <v>160</v>
      </c>
      <c r="E559" s="90" t="s">
        <v>321</v>
      </c>
      <c r="F559" s="90" t="s">
        <v>274</v>
      </c>
      <c r="G559" s="90"/>
      <c r="H559" s="90"/>
      <c r="I559" s="97">
        <f>I560</f>
        <v>100</v>
      </c>
      <c r="N559" s="158"/>
      <c r="O559" s="162">
        <f t="shared" si="64"/>
        <v>100</v>
      </c>
    </row>
    <row r="560" spans="1:15" ht="18.75">
      <c r="A560" s="27" t="s">
        <v>206</v>
      </c>
      <c r="B560" s="91" t="s">
        <v>184</v>
      </c>
      <c r="C560" s="91" t="s">
        <v>146</v>
      </c>
      <c r="D560" s="91" t="s">
        <v>160</v>
      </c>
      <c r="E560" s="91" t="s">
        <v>321</v>
      </c>
      <c r="F560" s="91" t="s">
        <v>274</v>
      </c>
      <c r="G560" s="91" t="s">
        <v>187</v>
      </c>
      <c r="H560" s="91"/>
      <c r="I560" s="99">
        <v>100</v>
      </c>
      <c r="J560" s="170"/>
      <c r="K560" s="170"/>
      <c r="L560" s="170"/>
      <c r="M560" s="170"/>
      <c r="N560" s="160"/>
      <c r="O560" s="164">
        <f t="shared" si="64"/>
        <v>100</v>
      </c>
    </row>
    <row r="561" spans="1:15" ht="18">
      <c r="A561" s="29" t="s">
        <v>69</v>
      </c>
      <c r="B561" s="90" t="s">
        <v>184</v>
      </c>
      <c r="C561" s="90" t="s">
        <v>146</v>
      </c>
      <c r="D561" s="90" t="s">
        <v>160</v>
      </c>
      <c r="E561" s="90" t="s">
        <v>70</v>
      </c>
      <c r="F561" s="90"/>
      <c r="G561" s="90"/>
      <c r="H561" s="90"/>
      <c r="I561" s="96">
        <f>I562</f>
        <v>382.2</v>
      </c>
      <c r="N561" s="158"/>
      <c r="O561" s="162">
        <f t="shared" si="64"/>
        <v>382.2</v>
      </c>
    </row>
    <row r="562" spans="1:15" ht="47.25">
      <c r="A562" s="29" t="s">
        <v>336</v>
      </c>
      <c r="B562" s="90" t="s">
        <v>184</v>
      </c>
      <c r="C562" s="90" t="s">
        <v>146</v>
      </c>
      <c r="D562" s="90" t="s">
        <v>160</v>
      </c>
      <c r="E562" s="90" t="s">
        <v>241</v>
      </c>
      <c r="F562" s="90"/>
      <c r="G562" s="90"/>
      <c r="H562" s="90"/>
      <c r="I562" s="96">
        <f>I563</f>
        <v>382.2</v>
      </c>
      <c r="N562" s="158"/>
      <c r="O562" s="162">
        <f t="shared" si="64"/>
        <v>382.2</v>
      </c>
    </row>
    <row r="563" spans="1:15" ht="31.5">
      <c r="A563" s="29" t="s">
        <v>264</v>
      </c>
      <c r="B563" s="90" t="s">
        <v>184</v>
      </c>
      <c r="C563" s="90" t="s">
        <v>146</v>
      </c>
      <c r="D563" s="90" t="s">
        <v>160</v>
      </c>
      <c r="E563" s="90" t="s">
        <v>241</v>
      </c>
      <c r="F563" s="90" t="s">
        <v>265</v>
      </c>
      <c r="G563" s="90"/>
      <c r="H563" s="90"/>
      <c r="I563" s="96">
        <f>I564</f>
        <v>382.2</v>
      </c>
      <c r="N563" s="158"/>
      <c r="O563" s="162">
        <f t="shared" si="64"/>
        <v>382.2</v>
      </c>
    </row>
    <row r="564" spans="1:15" ht="31.5">
      <c r="A564" s="45" t="s">
        <v>273</v>
      </c>
      <c r="B564" s="90" t="s">
        <v>184</v>
      </c>
      <c r="C564" s="90" t="s">
        <v>146</v>
      </c>
      <c r="D564" s="90" t="s">
        <v>160</v>
      </c>
      <c r="E564" s="90" t="s">
        <v>241</v>
      </c>
      <c r="F564" s="90" t="s">
        <v>272</v>
      </c>
      <c r="G564" s="90"/>
      <c r="H564" s="90"/>
      <c r="I564" s="96">
        <f>I565</f>
        <v>382.2</v>
      </c>
      <c r="N564" s="158"/>
      <c r="O564" s="162">
        <f t="shared" si="64"/>
        <v>382.2</v>
      </c>
    </row>
    <row r="565" spans="1:15" ht="31.5">
      <c r="A565" s="29" t="s">
        <v>275</v>
      </c>
      <c r="B565" s="90" t="s">
        <v>184</v>
      </c>
      <c r="C565" s="90" t="s">
        <v>146</v>
      </c>
      <c r="D565" s="90" t="s">
        <v>160</v>
      </c>
      <c r="E565" s="90" t="s">
        <v>241</v>
      </c>
      <c r="F565" s="90" t="s">
        <v>274</v>
      </c>
      <c r="G565" s="90"/>
      <c r="H565" s="90"/>
      <c r="I565" s="96">
        <f>I566</f>
        <v>382.2</v>
      </c>
      <c r="N565" s="158"/>
      <c r="O565" s="162">
        <f t="shared" si="64"/>
        <v>382.2</v>
      </c>
    </row>
    <row r="566" spans="1:15" ht="18">
      <c r="A566" s="69" t="s">
        <v>206</v>
      </c>
      <c r="B566" s="90" t="s">
        <v>184</v>
      </c>
      <c r="C566" s="91" t="s">
        <v>146</v>
      </c>
      <c r="D566" s="91" t="s">
        <v>160</v>
      </c>
      <c r="E566" s="91" t="s">
        <v>241</v>
      </c>
      <c r="F566" s="91" t="s">
        <v>274</v>
      </c>
      <c r="G566" s="91" t="s">
        <v>187</v>
      </c>
      <c r="H566" s="91"/>
      <c r="I566" s="98">
        <v>382.2</v>
      </c>
      <c r="N566" s="158"/>
      <c r="O566" s="164">
        <f t="shared" si="64"/>
        <v>382.2</v>
      </c>
    </row>
    <row r="567" spans="1:15" ht="18">
      <c r="A567" s="57" t="s">
        <v>130</v>
      </c>
      <c r="B567" s="92" t="s">
        <v>184</v>
      </c>
      <c r="C567" s="92" t="s">
        <v>148</v>
      </c>
      <c r="D567" s="90"/>
      <c r="E567" s="90"/>
      <c r="F567" s="90"/>
      <c r="G567" s="90"/>
      <c r="H567" s="90"/>
      <c r="I567" s="95">
        <f aca="true" t="shared" si="66" ref="I567:N567">I568+I595</f>
        <v>36574</v>
      </c>
      <c r="J567" s="95">
        <f t="shared" si="66"/>
        <v>0</v>
      </c>
      <c r="K567" s="95">
        <f t="shared" si="66"/>
        <v>0</v>
      </c>
      <c r="L567" s="95">
        <f t="shared" si="66"/>
        <v>0</v>
      </c>
      <c r="M567" s="95">
        <f t="shared" si="66"/>
        <v>0</v>
      </c>
      <c r="N567" s="95">
        <f t="shared" si="66"/>
        <v>1140</v>
      </c>
      <c r="O567" s="163">
        <f aca="true" t="shared" si="67" ref="O567:O579">I567+N567</f>
        <v>37714</v>
      </c>
    </row>
    <row r="568" spans="1:15" ht="18">
      <c r="A568" s="45" t="s">
        <v>212</v>
      </c>
      <c r="B568" s="92" t="s">
        <v>184</v>
      </c>
      <c r="C568" s="92" t="s">
        <v>148</v>
      </c>
      <c r="D568" s="92" t="s">
        <v>144</v>
      </c>
      <c r="E568" s="90"/>
      <c r="F568" s="90"/>
      <c r="G568" s="90"/>
      <c r="H568" s="90"/>
      <c r="I568" s="95">
        <f aca="true" t="shared" si="68" ref="I568:N568">I569+I585+I580+I590</f>
        <v>36274</v>
      </c>
      <c r="J568" s="95">
        <f t="shared" si="68"/>
        <v>0</v>
      </c>
      <c r="K568" s="95">
        <f t="shared" si="68"/>
        <v>0</v>
      </c>
      <c r="L568" s="95">
        <f t="shared" si="68"/>
        <v>0</v>
      </c>
      <c r="M568" s="95">
        <f t="shared" si="68"/>
        <v>0</v>
      </c>
      <c r="N568" s="95">
        <f t="shared" si="68"/>
        <v>1140</v>
      </c>
      <c r="O568" s="163">
        <f t="shared" si="67"/>
        <v>37414</v>
      </c>
    </row>
    <row r="569" spans="1:15" ht="18">
      <c r="A569" s="45" t="s">
        <v>69</v>
      </c>
      <c r="B569" s="90" t="s">
        <v>184</v>
      </c>
      <c r="C569" s="90" t="s">
        <v>148</v>
      </c>
      <c r="D569" s="90" t="s">
        <v>144</v>
      </c>
      <c r="E569" s="90" t="s">
        <v>70</v>
      </c>
      <c r="F569" s="90"/>
      <c r="G569" s="90"/>
      <c r="H569" s="90"/>
      <c r="I569" s="96">
        <f>I575</f>
        <v>13900</v>
      </c>
      <c r="J569" s="96">
        <f>J575</f>
        <v>0</v>
      </c>
      <c r="K569" s="96">
        <f>K575</f>
        <v>0</v>
      </c>
      <c r="L569" s="96">
        <f>L575</f>
        <v>0</v>
      </c>
      <c r="M569" s="96">
        <f>M575</f>
        <v>0</v>
      </c>
      <c r="N569" s="96">
        <f>N575+N570</f>
        <v>625</v>
      </c>
      <c r="O569" s="162">
        <f t="shared" si="67"/>
        <v>14525</v>
      </c>
    </row>
    <row r="570" spans="1:15" ht="47.25">
      <c r="A570" s="45" t="s">
        <v>367</v>
      </c>
      <c r="B570" s="90" t="s">
        <v>184</v>
      </c>
      <c r="C570" s="90" t="s">
        <v>148</v>
      </c>
      <c r="D570" s="90" t="s">
        <v>144</v>
      </c>
      <c r="E570" s="90" t="s">
        <v>237</v>
      </c>
      <c r="F570" s="90"/>
      <c r="G570" s="90"/>
      <c r="H570" s="90"/>
      <c r="I570" s="96"/>
      <c r="N570" s="162">
        <f>N571</f>
        <v>625</v>
      </c>
      <c r="O570" s="162">
        <f t="shared" si="67"/>
        <v>625</v>
      </c>
    </row>
    <row r="571" spans="1:15" ht="31.5">
      <c r="A571" s="29" t="s">
        <v>264</v>
      </c>
      <c r="B571" s="90" t="s">
        <v>184</v>
      </c>
      <c r="C571" s="90" t="s">
        <v>148</v>
      </c>
      <c r="D571" s="90" t="s">
        <v>144</v>
      </c>
      <c r="E571" s="90" t="s">
        <v>237</v>
      </c>
      <c r="F571" s="90" t="s">
        <v>265</v>
      </c>
      <c r="G571" s="90"/>
      <c r="H571" s="90"/>
      <c r="I571" s="97"/>
      <c r="N571" s="162">
        <f>N572</f>
        <v>625</v>
      </c>
      <c r="O571" s="162">
        <f t="shared" si="67"/>
        <v>625</v>
      </c>
    </row>
    <row r="572" spans="1:15" ht="31.5">
      <c r="A572" s="45" t="s">
        <v>273</v>
      </c>
      <c r="B572" s="90" t="s">
        <v>184</v>
      </c>
      <c r="C572" s="90" t="s">
        <v>148</v>
      </c>
      <c r="D572" s="90" t="s">
        <v>144</v>
      </c>
      <c r="E572" s="90" t="s">
        <v>237</v>
      </c>
      <c r="F572" s="90" t="s">
        <v>272</v>
      </c>
      <c r="G572" s="90"/>
      <c r="H572" s="90"/>
      <c r="I572" s="97"/>
      <c r="N572" s="162">
        <f>N573</f>
        <v>625</v>
      </c>
      <c r="O572" s="162">
        <f t="shared" si="67"/>
        <v>625</v>
      </c>
    </row>
    <row r="573" spans="1:15" ht="31.5">
      <c r="A573" s="29" t="s">
        <v>275</v>
      </c>
      <c r="B573" s="90" t="s">
        <v>184</v>
      </c>
      <c r="C573" s="90" t="s">
        <v>148</v>
      </c>
      <c r="D573" s="90" t="s">
        <v>144</v>
      </c>
      <c r="E573" s="90" t="s">
        <v>237</v>
      </c>
      <c r="F573" s="90" t="s">
        <v>274</v>
      </c>
      <c r="G573" s="90"/>
      <c r="H573" s="90"/>
      <c r="I573" s="97"/>
      <c r="N573" s="162">
        <f>N574</f>
        <v>625</v>
      </c>
      <c r="O573" s="162">
        <f t="shared" si="67"/>
        <v>625</v>
      </c>
    </row>
    <row r="574" spans="1:15" ht="18.75">
      <c r="A574" s="27" t="s">
        <v>206</v>
      </c>
      <c r="B574" s="91" t="s">
        <v>184</v>
      </c>
      <c r="C574" s="91" t="s">
        <v>148</v>
      </c>
      <c r="D574" s="91" t="s">
        <v>144</v>
      </c>
      <c r="E574" s="91" t="s">
        <v>237</v>
      </c>
      <c r="F574" s="91" t="s">
        <v>274</v>
      </c>
      <c r="G574" s="91" t="s">
        <v>187</v>
      </c>
      <c r="H574" s="91"/>
      <c r="I574" s="99"/>
      <c r="J574" s="170"/>
      <c r="K574" s="170"/>
      <c r="L574" s="170"/>
      <c r="M574" s="170"/>
      <c r="N574" s="164">
        <v>625</v>
      </c>
      <c r="O574" s="164">
        <f t="shared" si="67"/>
        <v>625</v>
      </c>
    </row>
    <row r="575" spans="1:15" ht="18">
      <c r="A575" s="45" t="s">
        <v>163</v>
      </c>
      <c r="B575" s="90" t="s">
        <v>184</v>
      </c>
      <c r="C575" s="90" t="s">
        <v>148</v>
      </c>
      <c r="D575" s="90" t="s">
        <v>144</v>
      </c>
      <c r="E575" s="90" t="s">
        <v>248</v>
      </c>
      <c r="F575" s="90"/>
      <c r="G575" s="90"/>
      <c r="H575" s="90"/>
      <c r="I575" s="96">
        <f>I576</f>
        <v>13900</v>
      </c>
      <c r="N575" s="162"/>
      <c r="O575" s="162">
        <f t="shared" si="67"/>
        <v>13900</v>
      </c>
    </row>
    <row r="576" spans="1:15" ht="31.5">
      <c r="A576" s="29" t="s">
        <v>264</v>
      </c>
      <c r="B576" s="90" t="s">
        <v>184</v>
      </c>
      <c r="C576" s="90" t="s">
        <v>148</v>
      </c>
      <c r="D576" s="90" t="s">
        <v>144</v>
      </c>
      <c r="E576" s="90" t="s">
        <v>248</v>
      </c>
      <c r="F576" s="90" t="s">
        <v>265</v>
      </c>
      <c r="G576" s="90"/>
      <c r="H576" s="90"/>
      <c r="I576" s="97">
        <f>I577</f>
        <v>13900</v>
      </c>
      <c r="N576" s="162"/>
      <c r="O576" s="162">
        <f t="shared" si="67"/>
        <v>13900</v>
      </c>
    </row>
    <row r="577" spans="1:15" ht="31.5">
      <c r="A577" s="45" t="s">
        <v>273</v>
      </c>
      <c r="B577" s="90" t="s">
        <v>184</v>
      </c>
      <c r="C577" s="90" t="s">
        <v>148</v>
      </c>
      <c r="D577" s="90" t="s">
        <v>144</v>
      </c>
      <c r="E577" s="90" t="s">
        <v>248</v>
      </c>
      <c r="F577" s="90" t="s">
        <v>272</v>
      </c>
      <c r="G577" s="90"/>
      <c r="H577" s="90"/>
      <c r="I577" s="97">
        <f>I578</f>
        <v>13900</v>
      </c>
      <c r="N577" s="162"/>
      <c r="O577" s="162">
        <f t="shared" si="67"/>
        <v>13900</v>
      </c>
    </row>
    <row r="578" spans="1:15" ht="31.5">
      <c r="A578" s="29" t="s">
        <v>275</v>
      </c>
      <c r="B578" s="90" t="s">
        <v>184</v>
      </c>
      <c r="C578" s="90" t="s">
        <v>148</v>
      </c>
      <c r="D578" s="90" t="s">
        <v>144</v>
      </c>
      <c r="E578" s="90" t="s">
        <v>248</v>
      </c>
      <c r="F578" s="90" t="s">
        <v>274</v>
      </c>
      <c r="G578" s="90"/>
      <c r="H578" s="90"/>
      <c r="I578" s="97">
        <f>I579</f>
        <v>13900</v>
      </c>
      <c r="N578" s="162"/>
      <c r="O578" s="162">
        <f t="shared" si="67"/>
        <v>13900</v>
      </c>
    </row>
    <row r="579" spans="1:15" ht="18">
      <c r="A579" s="27" t="s">
        <v>206</v>
      </c>
      <c r="B579" s="91" t="s">
        <v>184</v>
      </c>
      <c r="C579" s="91" t="s">
        <v>148</v>
      </c>
      <c r="D579" s="91" t="s">
        <v>144</v>
      </c>
      <c r="E579" s="91" t="s">
        <v>248</v>
      </c>
      <c r="F579" s="91" t="s">
        <v>274</v>
      </c>
      <c r="G579" s="91" t="s">
        <v>187</v>
      </c>
      <c r="H579" s="91"/>
      <c r="I579" s="99">
        <v>13900</v>
      </c>
      <c r="N579" s="162"/>
      <c r="O579" s="164">
        <f t="shared" si="67"/>
        <v>13900</v>
      </c>
    </row>
    <row r="580" spans="1:15" ht="78.75">
      <c r="A580" s="45" t="s">
        <v>100</v>
      </c>
      <c r="B580" s="90" t="s">
        <v>184</v>
      </c>
      <c r="C580" s="90" t="s">
        <v>148</v>
      </c>
      <c r="D580" s="90" t="s">
        <v>144</v>
      </c>
      <c r="E580" s="90" t="s">
        <v>101</v>
      </c>
      <c r="F580" s="90"/>
      <c r="G580" s="90"/>
      <c r="H580" s="90"/>
      <c r="I580" s="96">
        <f>I581</f>
        <v>19000</v>
      </c>
      <c r="N580" s="162"/>
      <c r="O580" s="162">
        <f aca="true" t="shared" si="69" ref="O580:O590">I580+N580</f>
        <v>19000</v>
      </c>
    </row>
    <row r="581" spans="1:15" ht="31.5">
      <c r="A581" s="29" t="s">
        <v>264</v>
      </c>
      <c r="B581" s="90" t="s">
        <v>184</v>
      </c>
      <c r="C581" s="90" t="s">
        <v>148</v>
      </c>
      <c r="D581" s="90" t="s">
        <v>144</v>
      </c>
      <c r="E581" s="90" t="s">
        <v>101</v>
      </c>
      <c r="F581" s="90" t="s">
        <v>265</v>
      </c>
      <c r="G581" s="90"/>
      <c r="H581" s="90"/>
      <c r="I581" s="97">
        <f>I582</f>
        <v>19000</v>
      </c>
      <c r="N581" s="162"/>
      <c r="O581" s="162">
        <f t="shared" si="69"/>
        <v>19000</v>
      </c>
    </row>
    <row r="582" spans="1:15" ht="31.5">
      <c r="A582" s="45" t="s">
        <v>273</v>
      </c>
      <c r="B582" s="90" t="s">
        <v>184</v>
      </c>
      <c r="C582" s="90" t="s">
        <v>148</v>
      </c>
      <c r="D582" s="90" t="s">
        <v>144</v>
      </c>
      <c r="E582" s="90" t="s">
        <v>101</v>
      </c>
      <c r="F582" s="90" t="s">
        <v>272</v>
      </c>
      <c r="G582" s="90"/>
      <c r="H582" s="90"/>
      <c r="I582" s="97">
        <f>I583</f>
        <v>19000</v>
      </c>
      <c r="N582" s="162"/>
      <c r="O582" s="162">
        <f t="shared" si="69"/>
        <v>19000</v>
      </c>
    </row>
    <row r="583" spans="1:15" ht="31.5">
      <c r="A583" s="29" t="s">
        <v>275</v>
      </c>
      <c r="B583" s="90" t="s">
        <v>184</v>
      </c>
      <c r="C583" s="90" t="s">
        <v>148</v>
      </c>
      <c r="D583" s="90" t="s">
        <v>144</v>
      </c>
      <c r="E583" s="90" t="s">
        <v>101</v>
      </c>
      <c r="F583" s="90" t="s">
        <v>274</v>
      </c>
      <c r="G583" s="90"/>
      <c r="H583" s="90"/>
      <c r="I583" s="97">
        <f>I584</f>
        <v>19000</v>
      </c>
      <c r="N583" s="162"/>
      <c r="O583" s="162">
        <f t="shared" si="69"/>
        <v>19000</v>
      </c>
    </row>
    <row r="584" spans="1:15" ht="18">
      <c r="A584" s="27" t="s">
        <v>206</v>
      </c>
      <c r="B584" s="91" t="s">
        <v>184</v>
      </c>
      <c r="C584" s="91" t="s">
        <v>148</v>
      </c>
      <c r="D584" s="91" t="s">
        <v>144</v>
      </c>
      <c r="E584" s="91" t="s">
        <v>101</v>
      </c>
      <c r="F584" s="91" t="s">
        <v>274</v>
      </c>
      <c r="G584" s="91" t="s">
        <v>187</v>
      </c>
      <c r="H584" s="91"/>
      <c r="I584" s="99">
        <v>19000</v>
      </c>
      <c r="N584" s="162"/>
      <c r="O584" s="164">
        <f t="shared" si="69"/>
        <v>19000</v>
      </c>
    </row>
    <row r="585" spans="1:15" ht="47.25">
      <c r="A585" s="29" t="s">
        <v>98</v>
      </c>
      <c r="B585" s="90" t="s">
        <v>184</v>
      </c>
      <c r="C585" s="90" t="s">
        <v>148</v>
      </c>
      <c r="D585" s="90" t="s">
        <v>144</v>
      </c>
      <c r="E585" s="90" t="s">
        <v>99</v>
      </c>
      <c r="F585" s="90"/>
      <c r="G585" s="90"/>
      <c r="H585" s="90"/>
      <c r="I585" s="96">
        <f aca="true" t="shared" si="70" ref="I585:N586">I586</f>
        <v>3000</v>
      </c>
      <c r="J585" s="96">
        <f t="shared" si="70"/>
        <v>0</v>
      </c>
      <c r="K585" s="96">
        <f t="shared" si="70"/>
        <v>0</v>
      </c>
      <c r="L585" s="96">
        <f t="shared" si="70"/>
        <v>0</v>
      </c>
      <c r="M585" s="96">
        <f t="shared" si="70"/>
        <v>0</v>
      </c>
      <c r="N585" s="96">
        <f t="shared" si="70"/>
        <v>280</v>
      </c>
      <c r="O585" s="162">
        <f t="shared" si="69"/>
        <v>3280</v>
      </c>
    </row>
    <row r="586" spans="1:15" ht="31.5">
      <c r="A586" s="29" t="s">
        <v>264</v>
      </c>
      <c r="B586" s="90" t="s">
        <v>184</v>
      </c>
      <c r="C586" s="90" t="s">
        <v>148</v>
      </c>
      <c r="D586" s="90" t="s">
        <v>144</v>
      </c>
      <c r="E586" s="90" t="s">
        <v>99</v>
      </c>
      <c r="F586" s="90" t="s">
        <v>265</v>
      </c>
      <c r="G586" s="90"/>
      <c r="H586" s="90"/>
      <c r="I586" s="97">
        <f t="shared" si="70"/>
        <v>3000</v>
      </c>
      <c r="J586" s="97">
        <f t="shared" si="70"/>
        <v>0</v>
      </c>
      <c r="K586" s="97">
        <f t="shared" si="70"/>
        <v>0</v>
      </c>
      <c r="L586" s="97">
        <f t="shared" si="70"/>
        <v>0</v>
      </c>
      <c r="M586" s="97">
        <f t="shared" si="70"/>
        <v>0</v>
      </c>
      <c r="N586" s="97">
        <f t="shared" si="70"/>
        <v>280</v>
      </c>
      <c r="O586" s="162">
        <f t="shared" si="69"/>
        <v>3280</v>
      </c>
    </row>
    <row r="587" spans="1:15" ht="31.5">
      <c r="A587" s="45" t="s">
        <v>273</v>
      </c>
      <c r="B587" s="90" t="s">
        <v>184</v>
      </c>
      <c r="C587" s="90" t="s">
        <v>148</v>
      </c>
      <c r="D587" s="90" t="s">
        <v>144</v>
      </c>
      <c r="E587" s="90" t="s">
        <v>99</v>
      </c>
      <c r="F587" s="90" t="s">
        <v>272</v>
      </c>
      <c r="G587" s="90"/>
      <c r="H587" s="90"/>
      <c r="I587" s="97">
        <f>I588</f>
        <v>3000</v>
      </c>
      <c r="N587" s="162">
        <f>N588</f>
        <v>280</v>
      </c>
      <c r="O587" s="162">
        <f t="shared" si="69"/>
        <v>3280</v>
      </c>
    </row>
    <row r="588" spans="1:15" ht="31.5">
      <c r="A588" s="29" t="s">
        <v>275</v>
      </c>
      <c r="B588" s="90" t="s">
        <v>184</v>
      </c>
      <c r="C588" s="90" t="s">
        <v>148</v>
      </c>
      <c r="D588" s="90" t="s">
        <v>144</v>
      </c>
      <c r="E588" s="90" t="s">
        <v>99</v>
      </c>
      <c r="F588" s="90" t="s">
        <v>274</v>
      </c>
      <c r="G588" s="90"/>
      <c r="H588" s="90"/>
      <c r="I588" s="97">
        <f>I589</f>
        <v>3000</v>
      </c>
      <c r="N588" s="162">
        <f>N589</f>
        <v>280</v>
      </c>
      <c r="O588" s="162">
        <f t="shared" si="69"/>
        <v>3280</v>
      </c>
    </row>
    <row r="589" spans="1:15" ht="18">
      <c r="A589" s="27" t="s">
        <v>206</v>
      </c>
      <c r="B589" s="91" t="s">
        <v>184</v>
      </c>
      <c r="C589" s="91" t="s">
        <v>148</v>
      </c>
      <c r="D589" s="91" t="s">
        <v>144</v>
      </c>
      <c r="E589" s="91" t="s">
        <v>99</v>
      </c>
      <c r="F589" s="91" t="s">
        <v>274</v>
      </c>
      <c r="G589" s="91" t="s">
        <v>187</v>
      </c>
      <c r="H589" s="91"/>
      <c r="I589" s="99">
        <v>3000</v>
      </c>
      <c r="N589" s="164">
        <v>280</v>
      </c>
      <c r="O589" s="164">
        <f t="shared" si="69"/>
        <v>3280</v>
      </c>
    </row>
    <row r="590" spans="1:15" ht="63">
      <c r="A590" s="45" t="s">
        <v>322</v>
      </c>
      <c r="B590" s="90" t="s">
        <v>184</v>
      </c>
      <c r="C590" s="90" t="s">
        <v>148</v>
      </c>
      <c r="D590" s="90" t="s">
        <v>144</v>
      </c>
      <c r="E590" s="90" t="s">
        <v>320</v>
      </c>
      <c r="F590" s="90"/>
      <c r="G590" s="90"/>
      <c r="H590" s="90"/>
      <c r="I590" s="97">
        <f aca="true" t="shared" si="71" ref="I590:N590">I591</f>
        <v>374</v>
      </c>
      <c r="J590" s="97">
        <f t="shared" si="71"/>
        <v>0</v>
      </c>
      <c r="K590" s="97">
        <f t="shared" si="71"/>
        <v>0</v>
      </c>
      <c r="L590" s="97">
        <f t="shared" si="71"/>
        <v>0</v>
      </c>
      <c r="M590" s="97">
        <f t="shared" si="71"/>
        <v>0</v>
      </c>
      <c r="N590" s="97">
        <f t="shared" si="71"/>
        <v>235</v>
      </c>
      <c r="O590" s="162">
        <f t="shared" si="69"/>
        <v>609</v>
      </c>
    </row>
    <row r="591" spans="1:15" ht="31.5">
      <c r="A591" s="29" t="s">
        <v>264</v>
      </c>
      <c r="B591" s="90" t="s">
        <v>184</v>
      </c>
      <c r="C591" s="90" t="s">
        <v>148</v>
      </c>
      <c r="D591" s="90" t="s">
        <v>144</v>
      </c>
      <c r="E591" s="90" t="s">
        <v>320</v>
      </c>
      <c r="F591" s="90" t="s">
        <v>265</v>
      </c>
      <c r="G591" s="90"/>
      <c r="H591" s="90"/>
      <c r="I591" s="97">
        <f>I592</f>
        <v>374</v>
      </c>
      <c r="N591" s="162">
        <f>N592</f>
        <v>235</v>
      </c>
      <c r="O591" s="162">
        <f aca="true" t="shared" si="72" ref="O591:O600">I591+N591</f>
        <v>609</v>
      </c>
    </row>
    <row r="592" spans="1:15" ht="31.5">
      <c r="A592" s="45" t="s">
        <v>273</v>
      </c>
      <c r="B592" s="90" t="s">
        <v>184</v>
      </c>
      <c r="C592" s="90" t="s">
        <v>148</v>
      </c>
      <c r="D592" s="90" t="s">
        <v>144</v>
      </c>
      <c r="E592" s="90" t="s">
        <v>320</v>
      </c>
      <c r="F592" s="90" t="s">
        <v>272</v>
      </c>
      <c r="G592" s="90"/>
      <c r="H592" s="90"/>
      <c r="I592" s="97">
        <f>I593</f>
        <v>374</v>
      </c>
      <c r="N592" s="162">
        <f>N593</f>
        <v>235</v>
      </c>
      <c r="O592" s="162">
        <f t="shared" si="72"/>
        <v>609</v>
      </c>
    </row>
    <row r="593" spans="1:15" ht="31.5">
      <c r="A593" s="29" t="s">
        <v>275</v>
      </c>
      <c r="B593" s="90" t="s">
        <v>184</v>
      </c>
      <c r="C593" s="90" t="s">
        <v>148</v>
      </c>
      <c r="D593" s="90" t="s">
        <v>144</v>
      </c>
      <c r="E593" s="90" t="s">
        <v>320</v>
      </c>
      <c r="F593" s="90" t="s">
        <v>274</v>
      </c>
      <c r="G593" s="90"/>
      <c r="H593" s="90"/>
      <c r="I593" s="97">
        <f>I594</f>
        <v>374</v>
      </c>
      <c r="N593" s="162">
        <f>N594</f>
        <v>235</v>
      </c>
      <c r="O593" s="162">
        <f t="shared" si="72"/>
        <v>609</v>
      </c>
    </row>
    <row r="594" spans="1:15" ht="18">
      <c r="A594" s="27" t="s">
        <v>206</v>
      </c>
      <c r="B594" s="91" t="s">
        <v>184</v>
      </c>
      <c r="C594" s="91" t="s">
        <v>148</v>
      </c>
      <c r="D594" s="91" t="s">
        <v>144</v>
      </c>
      <c r="E594" s="91" t="s">
        <v>320</v>
      </c>
      <c r="F594" s="91" t="s">
        <v>274</v>
      </c>
      <c r="G594" s="91" t="s">
        <v>187</v>
      </c>
      <c r="H594" s="91"/>
      <c r="I594" s="99">
        <v>374</v>
      </c>
      <c r="N594" s="164">
        <v>235</v>
      </c>
      <c r="O594" s="164">
        <f t="shared" si="72"/>
        <v>609</v>
      </c>
    </row>
    <row r="595" spans="1:15" ht="31.5">
      <c r="A595" s="57" t="s">
        <v>204</v>
      </c>
      <c r="B595" s="92" t="s">
        <v>184</v>
      </c>
      <c r="C595" s="92" t="s">
        <v>148</v>
      </c>
      <c r="D595" s="92" t="s">
        <v>148</v>
      </c>
      <c r="E595" s="90"/>
      <c r="F595" s="90"/>
      <c r="G595" s="90"/>
      <c r="H595" s="90"/>
      <c r="I595" s="95">
        <f>I596</f>
        <v>300</v>
      </c>
      <c r="N595" s="158"/>
      <c r="O595" s="163">
        <f t="shared" si="72"/>
        <v>300</v>
      </c>
    </row>
    <row r="596" spans="1:15" ht="47.25">
      <c r="A596" s="45" t="s">
        <v>22</v>
      </c>
      <c r="B596" s="90" t="s">
        <v>184</v>
      </c>
      <c r="C596" s="90" t="s">
        <v>148</v>
      </c>
      <c r="D596" s="90" t="s">
        <v>148</v>
      </c>
      <c r="E596" s="90" t="s">
        <v>249</v>
      </c>
      <c r="F596" s="90"/>
      <c r="G596" s="90"/>
      <c r="H596" s="90"/>
      <c r="I596" s="96">
        <f>I597</f>
        <v>300</v>
      </c>
      <c r="N596" s="158"/>
      <c r="O596" s="162">
        <f t="shared" si="72"/>
        <v>300</v>
      </c>
    </row>
    <row r="597" spans="1:15" ht="31.5">
      <c r="A597" s="29" t="s">
        <v>294</v>
      </c>
      <c r="B597" s="90" t="s">
        <v>184</v>
      </c>
      <c r="C597" s="90" t="s">
        <v>148</v>
      </c>
      <c r="D597" s="90" t="s">
        <v>148</v>
      </c>
      <c r="E597" s="90" t="s">
        <v>249</v>
      </c>
      <c r="F597" s="90" t="s">
        <v>293</v>
      </c>
      <c r="G597" s="90"/>
      <c r="H597" s="90"/>
      <c r="I597" s="96">
        <f>I598</f>
        <v>300</v>
      </c>
      <c r="N597" s="158"/>
      <c r="O597" s="162">
        <f t="shared" si="72"/>
        <v>300</v>
      </c>
    </row>
    <row r="598" spans="1:15" ht="47.25">
      <c r="A598" s="29" t="s">
        <v>299</v>
      </c>
      <c r="B598" s="90" t="s">
        <v>184</v>
      </c>
      <c r="C598" s="90" t="s">
        <v>148</v>
      </c>
      <c r="D598" s="90" t="s">
        <v>148</v>
      </c>
      <c r="E598" s="90" t="s">
        <v>249</v>
      </c>
      <c r="F598" s="90" t="s">
        <v>298</v>
      </c>
      <c r="G598" s="90"/>
      <c r="H598" s="90"/>
      <c r="I598" s="96">
        <f>I599</f>
        <v>300</v>
      </c>
      <c r="N598" s="158"/>
      <c r="O598" s="162">
        <f t="shared" si="72"/>
        <v>300</v>
      </c>
    </row>
    <row r="599" spans="1:15" ht="18">
      <c r="A599" s="45" t="s">
        <v>301</v>
      </c>
      <c r="B599" s="90" t="s">
        <v>184</v>
      </c>
      <c r="C599" s="90" t="s">
        <v>148</v>
      </c>
      <c r="D599" s="90" t="s">
        <v>148</v>
      </c>
      <c r="E599" s="90" t="s">
        <v>249</v>
      </c>
      <c r="F599" s="90" t="s">
        <v>300</v>
      </c>
      <c r="G599" s="90"/>
      <c r="H599" s="90"/>
      <c r="I599" s="96">
        <f>I600</f>
        <v>300</v>
      </c>
      <c r="N599" s="158"/>
      <c r="O599" s="162">
        <f t="shared" si="72"/>
        <v>300</v>
      </c>
    </row>
    <row r="600" spans="1:15" ht="18">
      <c r="A600" s="69" t="s">
        <v>206</v>
      </c>
      <c r="B600" s="91" t="s">
        <v>184</v>
      </c>
      <c r="C600" s="91" t="s">
        <v>148</v>
      </c>
      <c r="D600" s="91" t="s">
        <v>148</v>
      </c>
      <c r="E600" s="91" t="s">
        <v>249</v>
      </c>
      <c r="F600" s="91" t="s">
        <v>300</v>
      </c>
      <c r="G600" s="91" t="s">
        <v>187</v>
      </c>
      <c r="H600" s="91"/>
      <c r="I600" s="98">
        <v>300</v>
      </c>
      <c r="N600" s="158"/>
      <c r="O600" s="164">
        <f t="shared" si="72"/>
        <v>300</v>
      </c>
    </row>
    <row r="601" spans="1:15" ht="18">
      <c r="A601" s="57" t="s">
        <v>133</v>
      </c>
      <c r="B601" s="92" t="s">
        <v>184</v>
      </c>
      <c r="C601" s="92" t="s">
        <v>150</v>
      </c>
      <c r="D601" s="92"/>
      <c r="E601" s="92"/>
      <c r="F601" s="92"/>
      <c r="G601" s="92"/>
      <c r="H601" s="92"/>
      <c r="I601" s="95">
        <f aca="true" t="shared" si="73" ref="I601:N601">I619+I602+I636+I613</f>
        <v>4600.2</v>
      </c>
      <c r="J601" s="95">
        <f t="shared" si="73"/>
        <v>0</v>
      </c>
      <c r="K601" s="95">
        <f t="shared" si="73"/>
        <v>0</v>
      </c>
      <c r="L601" s="95">
        <f t="shared" si="73"/>
        <v>0</v>
      </c>
      <c r="M601" s="95">
        <f t="shared" si="73"/>
        <v>0</v>
      </c>
      <c r="N601" s="95">
        <f t="shared" si="73"/>
        <v>31041.1</v>
      </c>
      <c r="O601" s="163">
        <f aca="true" t="shared" si="74" ref="O601:O612">I601+N601</f>
        <v>35641.299999999996</v>
      </c>
    </row>
    <row r="602" spans="1:15" ht="18">
      <c r="A602" s="28" t="s">
        <v>134</v>
      </c>
      <c r="B602" s="92" t="s">
        <v>184</v>
      </c>
      <c r="C602" s="92" t="s">
        <v>150</v>
      </c>
      <c r="D602" s="92" t="s">
        <v>143</v>
      </c>
      <c r="E602" s="92"/>
      <c r="F602" s="92"/>
      <c r="G602" s="92"/>
      <c r="H602" s="92"/>
      <c r="I602" s="94">
        <f aca="true" t="shared" si="75" ref="I602:N603">I603</f>
        <v>4370.2</v>
      </c>
      <c r="J602" s="94">
        <f t="shared" si="75"/>
        <v>0</v>
      </c>
      <c r="K602" s="94">
        <f t="shared" si="75"/>
        <v>0</v>
      </c>
      <c r="L602" s="94">
        <f t="shared" si="75"/>
        <v>0</v>
      </c>
      <c r="M602" s="94">
        <f t="shared" si="75"/>
        <v>0</v>
      </c>
      <c r="N602" s="94">
        <f t="shared" si="75"/>
        <v>0</v>
      </c>
      <c r="O602" s="163">
        <f t="shared" si="74"/>
        <v>4370.2</v>
      </c>
    </row>
    <row r="603" spans="1:15" ht="47.25">
      <c r="A603" s="29" t="s">
        <v>50</v>
      </c>
      <c r="B603" s="90" t="s">
        <v>184</v>
      </c>
      <c r="C603" s="90" t="s">
        <v>150</v>
      </c>
      <c r="D603" s="90" t="s">
        <v>143</v>
      </c>
      <c r="E603" s="90" t="s">
        <v>49</v>
      </c>
      <c r="F603" s="90"/>
      <c r="G603" s="90"/>
      <c r="H603" s="90"/>
      <c r="I603" s="97">
        <f t="shared" si="75"/>
        <v>4370.2</v>
      </c>
      <c r="J603" s="97">
        <f t="shared" si="75"/>
        <v>0</v>
      </c>
      <c r="K603" s="97">
        <f t="shared" si="75"/>
        <v>0</v>
      </c>
      <c r="L603" s="97">
        <f t="shared" si="75"/>
        <v>0</v>
      </c>
      <c r="M603" s="97">
        <f t="shared" si="75"/>
        <v>0</v>
      </c>
      <c r="N603" s="97">
        <f t="shared" si="75"/>
        <v>0</v>
      </c>
      <c r="O603" s="162">
        <f t="shared" si="74"/>
        <v>4370.2</v>
      </c>
    </row>
    <row r="604" spans="1:15" ht="47.25">
      <c r="A604" s="29" t="s">
        <v>1</v>
      </c>
      <c r="B604" s="90" t="s">
        <v>184</v>
      </c>
      <c r="C604" s="90" t="s">
        <v>150</v>
      </c>
      <c r="D604" s="90" t="s">
        <v>143</v>
      </c>
      <c r="E604" s="90" t="s">
        <v>52</v>
      </c>
      <c r="F604" s="90"/>
      <c r="G604" s="90"/>
      <c r="H604" s="90"/>
      <c r="I604" s="97">
        <f aca="true" t="shared" si="76" ref="I604:N604">I605+I609</f>
        <v>4370.2</v>
      </c>
      <c r="J604" s="97">
        <f t="shared" si="76"/>
        <v>0</v>
      </c>
      <c r="K604" s="97">
        <f t="shared" si="76"/>
        <v>0</v>
      </c>
      <c r="L604" s="97">
        <f t="shared" si="76"/>
        <v>0</v>
      </c>
      <c r="M604" s="97">
        <f t="shared" si="76"/>
        <v>0</v>
      </c>
      <c r="N604" s="97">
        <f t="shared" si="76"/>
        <v>0</v>
      </c>
      <c r="O604" s="162">
        <f t="shared" si="74"/>
        <v>4370.2</v>
      </c>
    </row>
    <row r="605" spans="1:15" ht="110.25">
      <c r="A605" s="29" t="s">
        <v>350</v>
      </c>
      <c r="B605" s="90" t="s">
        <v>184</v>
      </c>
      <c r="C605" s="90" t="s">
        <v>150</v>
      </c>
      <c r="D605" s="90" t="s">
        <v>143</v>
      </c>
      <c r="E605" s="90" t="s">
        <v>46</v>
      </c>
      <c r="F605" s="90"/>
      <c r="G605" s="90"/>
      <c r="H605" s="90"/>
      <c r="I605" s="97">
        <f>I606</f>
        <v>0</v>
      </c>
      <c r="N605" s="158">
        <f>N606</f>
        <v>4370.2</v>
      </c>
      <c r="O605" s="162">
        <f t="shared" si="74"/>
        <v>4370.2</v>
      </c>
    </row>
    <row r="606" spans="1:15" ht="47.25">
      <c r="A606" s="29" t="s">
        <v>310</v>
      </c>
      <c r="B606" s="90" t="s">
        <v>184</v>
      </c>
      <c r="C606" s="90" t="s">
        <v>150</v>
      </c>
      <c r="D606" s="90" t="s">
        <v>143</v>
      </c>
      <c r="E606" s="90" t="s">
        <v>46</v>
      </c>
      <c r="F606" s="90" t="s">
        <v>308</v>
      </c>
      <c r="G606" s="90"/>
      <c r="H606" s="90"/>
      <c r="I606" s="97">
        <f>I607</f>
        <v>0</v>
      </c>
      <c r="N606" s="158">
        <f>N607</f>
        <v>4370.2</v>
      </c>
      <c r="O606" s="162">
        <f t="shared" si="74"/>
        <v>4370.2</v>
      </c>
    </row>
    <row r="607" spans="1:15" ht="47.25">
      <c r="A607" s="45" t="s">
        <v>107</v>
      </c>
      <c r="B607" s="90" t="s">
        <v>184</v>
      </c>
      <c r="C607" s="90" t="s">
        <v>150</v>
      </c>
      <c r="D607" s="90" t="s">
        <v>143</v>
      </c>
      <c r="E607" s="90" t="s">
        <v>46</v>
      </c>
      <c r="F607" s="90" t="s">
        <v>309</v>
      </c>
      <c r="G607" s="90"/>
      <c r="H607" s="90"/>
      <c r="I607" s="96">
        <f>I608</f>
        <v>0</v>
      </c>
      <c r="N607" s="158">
        <f>N608</f>
        <v>4370.2</v>
      </c>
      <c r="O607" s="162">
        <f t="shared" si="74"/>
        <v>4370.2</v>
      </c>
    </row>
    <row r="608" spans="1:15" ht="18">
      <c r="A608" s="69" t="s">
        <v>206</v>
      </c>
      <c r="B608" s="91" t="s">
        <v>184</v>
      </c>
      <c r="C608" s="91" t="s">
        <v>150</v>
      </c>
      <c r="D608" s="90" t="s">
        <v>143</v>
      </c>
      <c r="E608" s="91" t="s">
        <v>46</v>
      </c>
      <c r="F608" s="91" t="s">
        <v>309</v>
      </c>
      <c r="G608" s="91" t="s">
        <v>187</v>
      </c>
      <c r="H608" s="91"/>
      <c r="I608" s="98"/>
      <c r="N608" s="160">
        <v>4370.2</v>
      </c>
      <c r="O608" s="164">
        <f t="shared" si="74"/>
        <v>4370.2</v>
      </c>
    </row>
    <row r="609" spans="1:15" ht="110.25">
      <c r="A609" s="29" t="s">
        <v>350</v>
      </c>
      <c r="B609" s="90" t="s">
        <v>184</v>
      </c>
      <c r="C609" s="90" t="s">
        <v>150</v>
      </c>
      <c r="D609" s="90" t="s">
        <v>143</v>
      </c>
      <c r="E609" s="90" t="s">
        <v>349</v>
      </c>
      <c r="F609" s="90"/>
      <c r="G609" s="90"/>
      <c r="H609" s="90"/>
      <c r="I609" s="97">
        <f>I610</f>
        <v>4370.2</v>
      </c>
      <c r="N609" s="158">
        <f>N610</f>
        <v>-4370.2</v>
      </c>
      <c r="O609" s="162">
        <f t="shared" si="74"/>
        <v>0</v>
      </c>
    </row>
    <row r="610" spans="1:15" ht="47.25">
      <c r="A610" s="29" t="s">
        <v>310</v>
      </c>
      <c r="B610" s="90" t="s">
        <v>184</v>
      </c>
      <c r="C610" s="90" t="s">
        <v>150</v>
      </c>
      <c r="D610" s="90" t="s">
        <v>143</v>
      </c>
      <c r="E610" s="90" t="s">
        <v>349</v>
      </c>
      <c r="F610" s="90" t="s">
        <v>308</v>
      </c>
      <c r="G610" s="90"/>
      <c r="H610" s="90"/>
      <c r="I610" s="97">
        <f>I611</f>
        <v>4370.2</v>
      </c>
      <c r="N610" s="158">
        <f>N611</f>
        <v>-4370.2</v>
      </c>
      <c r="O610" s="162">
        <f t="shared" si="74"/>
        <v>0</v>
      </c>
    </row>
    <row r="611" spans="1:15" ht="47.25">
      <c r="A611" s="45" t="s">
        <v>107</v>
      </c>
      <c r="B611" s="90" t="s">
        <v>184</v>
      </c>
      <c r="C611" s="90" t="s">
        <v>150</v>
      </c>
      <c r="D611" s="90" t="s">
        <v>143</v>
      </c>
      <c r="E611" s="90" t="s">
        <v>349</v>
      </c>
      <c r="F611" s="90" t="s">
        <v>309</v>
      </c>
      <c r="G611" s="90"/>
      <c r="H611" s="90"/>
      <c r="I611" s="96">
        <f>I612</f>
        <v>4370.2</v>
      </c>
      <c r="N611" s="158">
        <f>N612</f>
        <v>-4370.2</v>
      </c>
      <c r="O611" s="162">
        <f t="shared" si="74"/>
        <v>0</v>
      </c>
    </row>
    <row r="612" spans="1:15" ht="18">
      <c r="A612" s="69" t="s">
        <v>206</v>
      </c>
      <c r="B612" s="91" t="s">
        <v>184</v>
      </c>
      <c r="C612" s="91" t="s">
        <v>150</v>
      </c>
      <c r="D612" s="90" t="s">
        <v>143</v>
      </c>
      <c r="E612" s="91" t="s">
        <v>349</v>
      </c>
      <c r="F612" s="91" t="s">
        <v>309</v>
      </c>
      <c r="G612" s="91" t="s">
        <v>187</v>
      </c>
      <c r="H612" s="91"/>
      <c r="I612" s="98">
        <v>4370.2</v>
      </c>
      <c r="N612" s="160">
        <v>-4370.2</v>
      </c>
      <c r="O612" s="164">
        <f t="shared" si="74"/>
        <v>0</v>
      </c>
    </row>
    <row r="613" spans="1:15" ht="18">
      <c r="A613" s="57" t="s">
        <v>135</v>
      </c>
      <c r="B613" s="92" t="s">
        <v>184</v>
      </c>
      <c r="C613" s="92" t="s">
        <v>150</v>
      </c>
      <c r="D613" s="92" t="s">
        <v>149</v>
      </c>
      <c r="E613" s="92"/>
      <c r="F613" s="92"/>
      <c r="G613" s="92"/>
      <c r="H613" s="92"/>
      <c r="I613" s="96"/>
      <c r="J613" s="175"/>
      <c r="K613" s="175"/>
      <c r="L613" s="175"/>
      <c r="M613" s="175"/>
      <c r="N613" s="163">
        <f>N614</f>
        <v>1041.1</v>
      </c>
      <c r="O613" s="163">
        <f>I613+N613</f>
        <v>1041.1</v>
      </c>
    </row>
    <row r="614" spans="1:15" ht="31.5">
      <c r="A614" s="45" t="s">
        <v>375</v>
      </c>
      <c r="B614" s="90" t="s">
        <v>184</v>
      </c>
      <c r="C614" s="90" t="s">
        <v>150</v>
      </c>
      <c r="D614" s="90" t="s">
        <v>149</v>
      </c>
      <c r="E614" s="90" t="s">
        <v>374</v>
      </c>
      <c r="F614" s="90"/>
      <c r="G614" s="90"/>
      <c r="H614" s="90"/>
      <c r="I614" s="96"/>
      <c r="J614" s="175"/>
      <c r="K614" s="175"/>
      <c r="L614" s="175"/>
      <c r="M614" s="175"/>
      <c r="N614" s="162">
        <f>N615</f>
        <v>1041.1</v>
      </c>
      <c r="O614" s="162">
        <f aca="true" t="shared" si="77" ref="O614:O635">I614+N614</f>
        <v>1041.1</v>
      </c>
    </row>
    <row r="615" spans="1:15" ht="31.5">
      <c r="A615" s="29" t="s">
        <v>264</v>
      </c>
      <c r="B615" s="90" t="s">
        <v>184</v>
      </c>
      <c r="C615" s="90" t="s">
        <v>150</v>
      </c>
      <c r="D615" s="90" t="s">
        <v>149</v>
      </c>
      <c r="E615" s="90" t="s">
        <v>374</v>
      </c>
      <c r="F615" s="90" t="s">
        <v>265</v>
      </c>
      <c r="G615" s="90"/>
      <c r="H615" s="90"/>
      <c r="I615" s="96"/>
      <c r="J615" s="175"/>
      <c r="K615" s="175"/>
      <c r="L615" s="175"/>
      <c r="M615" s="175"/>
      <c r="N615" s="162">
        <f>N616</f>
        <v>1041.1</v>
      </c>
      <c r="O615" s="162">
        <f t="shared" si="77"/>
        <v>1041.1</v>
      </c>
    </row>
    <row r="616" spans="1:15" ht="31.5">
      <c r="A616" s="45" t="s">
        <v>273</v>
      </c>
      <c r="B616" s="90" t="s">
        <v>184</v>
      </c>
      <c r="C616" s="90" t="s">
        <v>150</v>
      </c>
      <c r="D616" s="90" t="s">
        <v>149</v>
      </c>
      <c r="E616" s="90" t="s">
        <v>374</v>
      </c>
      <c r="F616" s="90" t="s">
        <v>272</v>
      </c>
      <c r="G616" s="90"/>
      <c r="H616" s="90"/>
      <c r="I616" s="96"/>
      <c r="J616" s="175"/>
      <c r="K616" s="175"/>
      <c r="L616" s="175"/>
      <c r="M616" s="175"/>
      <c r="N616" s="162">
        <f>N617</f>
        <v>1041.1</v>
      </c>
      <c r="O616" s="162">
        <f t="shared" si="77"/>
        <v>1041.1</v>
      </c>
    </row>
    <row r="617" spans="1:15" ht="31.5">
      <c r="A617" s="29" t="s">
        <v>275</v>
      </c>
      <c r="B617" s="90" t="s">
        <v>184</v>
      </c>
      <c r="C617" s="90" t="s">
        <v>150</v>
      </c>
      <c r="D617" s="90" t="s">
        <v>149</v>
      </c>
      <c r="E617" s="90" t="s">
        <v>374</v>
      </c>
      <c r="F617" s="90" t="s">
        <v>274</v>
      </c>
      <c r="G617" s="90"/>
      <c r="H617" s="90"/>
      <c r="I617" s="96"/>
      <c r="J617" s="175"/>
      <c r="K617" s="175"/>
      <c r="L617" s="175"/>
      <c r="M617" s="175"/>
      <c r="N617" s="162">
        <f>N618</f>
        <v>1041.1</v>
      </c>
      <c r="O617" s="162">
        <f t="shared" si="77"/>
        <v>1041.1</v>
      </c>
    </row>
    <row r="618" spans="1:15" ht="18.75">
      <c r="A618" s="69" t="s">
        <v>206</v>
      </c>
      <c r="B618" s="91" t="s">
        <v>184</v>
      </c>
      <c r="C618" s="91" t="s">
        <v>150</v>
      </c>
      <c r="D618" s="91" t="s">
        <v>149</v>
      </c>
      <c r="E618" s="91" t="s">
        <v>374</v>
      </c>
      <c r="F618" s="91" t="s">
        <v>274</v>
      </c>
      <c r="G618" s="91" t="s">
        <v>187</v>
      </c>
      <c r="H618" s="91"/>
      <c r="I618" s="98"/>
      <c r="J618" s="176"/>
      <c r="K618" s="176"/>
      <c r="L618" s="176"/>
      <c r="M618" s="176"/>
      <c r="N618" s="164">
        <v>1041.1</v>
      </c>
      <c r="O618" s="164">
        <f t="shared" si="77"/>
        <v>1041.1</v>
      </c>
    </row>
    <row r="619" spans="1:15" ht="31.5">
      <c r="A619" s="57" t="s">
        <v>136</v>
      </c>
      <c r="B619" s="92" t="s">
        <v>184</v>
      </c>
      <c r="C619" s="92" t="s">
        <v>150</v>
      </c>
      <c r="D619" s="92" t="s">
        <v>150</v>
      </c>
      <c r="E619" s="92"/>
      <c r="F619" s="92"/>
      <c r="G619" s="92"/>
      <c r="H619" s="92"/>
      <c r="I619" s="94">
        <f>I621+I626+I631</f>
        <v>230</v>
      </c>
      <c r="N619" s="158"/>
      <c r="O619" s="163">
        <f t="shared" si="77"/>
        <v>230</v>
      </c>
    </row>
    <row r="620" spans="1:15" ht="47.25">
      <c r="A620" s="45" t="s">
        <v>82</v>
      </c>
      <c r="B620" s="90" t="s">
        <v>184</v>
      </c>
      <c r="C620" s="90" t="s">
        <v>150</v>
      </c>
      <c r="D620" s="90" t="s">
        <v>150</v>
      </c>
      <c r="E620" s="90" t="s">
        <v>81</v>
      </c>
      <c r="F620" s="90"/>
      <c r="G620" s="90"/>
      <c r="H620" s="90"/>
      <c r="I620" s="97">
        <f>I621+I626+I631</f>
        <v>230</v>
      </c>
      <c r="N620" s="158"/>
      <c r="O620" s="162">
        <f t="shared" si="77"/>
        <v>230</v>
      </c>
    </row>
    <row r="621" spans="1:15" ht="63">
      <c r="A621" s="45" t="s">
        <v>23</v>
      </c>
      <c r="B621" s="90" t="s">
        <v>184</v>
      </c>
      <c r="C621" s="90" t="s">
        <v>150</v>
      </c>
      <c r="D621" s="90" t="s">
        <v>150</v>
      </c>
      <c r="E621" s="90" t="s">
        <v>25</v>
      </c>
      <c r="F621" s="90"/>
      <c r="G621" s="90"/>
      <c r="H621" s="90"/>
      <c r="I621" s="96">
        <f>I622</f>
        <v>100</v>
      </c>
      <c r="N621" s="158"/>
      <c r="O621" s="162">
        <f t="shared" si="77"/>
        <v>100</v>
      </c>
    </row>
    <row r="622" spans="1:15" ht="31.5">
      <c r="A622" s="29" t="s">
        <v>264</v>
      </c>
      <c r="B622" s="90" t="s">
        <v>184</v>
      </c>
      <c r="C622" s="90" t="s">
        <v>150</v>
      </c>
      <c r="D622" s="90" t="s">
        <v>150</v>
      </c>
      <c r="E622" s="90" t="s">
        <v>25</v>
      </c>
      <c r="F622" s="90" t="s">
        <v>265</v>
      </c>
      <c r="G622" s="90"/>
      <c r="H622" s="90"/>
      <c r="I622" s="97">
        <f>I623</f>
        <v>100</v>
      </c>
      <c r="N622" s="158"/>
      <c r="O622" s="162">
        <f t="shared" si="77"/>
        <v>100</v>
      </c>
    </row>
    <row r="623" spans="1:15" ht="31.5">
      <c r="A623" s="45" t="s">
        <v>273</v>
      </c>
      <c r="B623" s="90" t="s">
        <v>184</v>
      </c>
      <c r="C623" s="90" t="s">
        <v>150</v>
      </c>
      <c r="D623" s="90" t="s">
        <v>150</v>
      </c>
      <c r="E623" s="90" t="s">
        <v>25</v>
      </c>
      <c r="F623" s="90" t="s">
        <v>272</v>
      </c>
      <c r="G623" s="90"/>
      <c r="H623" s="90"/>
      <c r="I623" s="97">
        <f>I624</f>
        <v>100</v>
      </c>
      <c r="N623" s="158"/>
      <c r="O623" s="162">
        <f t="shared" si="77"/>
        <v>100</v>
      </c>
    </row>
    <row r="624" spans="1:15" ht="31.5">
      <c r="A624" s="29" t="s">
        <v>275</v>
      </c>
      <c r="B624" s="90" t="s">
        <v>184</v>
      </c>
      <c r="C624" s="90" t="s">
        <v>150</v>
      </c>
      <c r="D624" s="90" t="s">
        <v>150</v>
      </c>
      <c r="E624" s="90" t="s">
        <v>25</v>
      </c>
      <c r="F624" s="90" t="s">
        <v>274</v>
      </c>
      <c r="G624" s="90"/>
      <c r="H624" s="90"/>
      <c r="I624" s="97">
        <f>I625</f>
        <v>100</v>
      </c>
      <c r="N624" s="158"/>
      <c r="O624" s="162">
        <f t="shared" si="77"/>
        <v>100</v>
      </c>
    </row>
    <row r="625" spans="1:15" ht="30">
      <c r="A625" s="27" t="s">
        <v>206</v>
      </c>
      <c r="B625" s="91" t="s">
        <v>184</v>
      </c>
      <c r="C625" s="91" t="s">
        <v>150</v>
      </c>
      <c r="D625" s="91" t="s">
        <v>150</v>
      </c>
      <c r="E625" s="91" t="s">
        <v>25</v>
      </c>
      <c r="F625" s="91" t="s">
        <v>274</v>
      </c>
      <c r="G625" s="91" t="s">
        <v>187</v>
      </c>
      <c r="H625" s="91"/>
      <c r="I625" s="99">
        <v>100</v>
      </c>
      <c r="N625" s="158"/>
      <c r="O625" s="164">
        <f t="shared" si="77"/>
        <v>100</v>
      </c>
    </row>
    <row r="626" spans="1:15" ht="94.5">
      <c r="A626" s="45" t="s">
        <v>342</v>
      </c>
      <c r="B626" s="90" t="s">
        <v>184</v>
      </c>
      <c r="C626" s="90" t="s">
        <v>150</v>
      </c>
      <c r="D626" s="90" t="s">
        <v>150</v>
      </c>
      <c r="E626" s="90" t="s">
        <v>26</v>
      </c>
      <c r="F626" s="90"/>
      <c r="G626" s="90"/>
      <c r="H626" s="90"/>
      <c r="I626" s="96">
        <f>I627</f>
        <v>100</v>
      </c>
      <c r="N626" s="158"/>
      <c r="O626" s="162">
        <f t="shared" si="77"/>
        <v>100</v>
      </c>
    </row>
    <row r="627" spans="1:15" ht="31.5">
      <c r="A627" s="29" t="s">
        <v>264</v>
      </c>
      <c r="B627" s="90" t="s">
        <v>184</v>
      </c>
      <c r="C627" s="90" t="s">
        <v>150</v>
      </c>
      <c r="D627" s="90" t="s">
        <v>150</v>
      </c>
      <c r="E627" s="90" t="s">
        <v>26</v>
      </c>
      <c r="F627" s="90" t="s">
        <v>265</v>
      </c>
      <c r="G627" s="90"/>
      <c r="H627" s="90"/>
      <c r="I627" s="97">
        <f>I628</f>
        <v>100</v>
      </c>
      <c r="N627" s="158"/>
      <c r="O627" s="162">
        <f t="shared" si="77"/>
        <v>100</v>
      </c>
    </row>
    <row r="628" spans="1:15" ht="31.5">
      <c r="A628" s="45" t="s">
        <v>273</v>
      </c>
      <c r="B628" s="90" t="s">
        <v>184</v>
      </c>
      <c r="C628" s="90" t="s">
        <v>150</v>
      </c>
      <c r="D628" s="90" t="s">
        <v>150</v>
      </c>
      <c r="E628" s="90" t="s">
        <v>26</v>
      </c>
      <c r="F628" s="90" t="s">
        <v>272</v>
      </c>
      <c r="G628" s="90"/>
      <c r="H628" s="90"/>
      <c r="I628" s="97">
        <f>I629</f>
        <v>100</v>
      </c>
      <c r="N628" s="158"/>
      <c r="O628" s="162">
        <f t="shared" si="77"/>
        <v>100</v>
      </c>
    </row>
    <row r="629" spans="1:15" ht="31.5">
      <c r="A629" s="29" t="s">
        <v>275</v>
      </c>
      <c r="B629" s="90" t="s">
        <v>184</v>
      </c>
      <c r="C629" s="90" t="s">
        <v>150</v>
      </c>
      <c r="D629" s="90" t="s">
        <v>150</v>
      </c>
      <c r="E629" s="90" t="s">
        <v>26</v>
      </c>
      <c r="F629" s="90" t="s">
        <v>274</v>
      </c>
      <c r="G629" s="90"/>
      <c r="H629" s="90"/>
      <c r="I629" s="97">
        <f>I630</f>
        <v>100</v>
      </c>
      <c r="N629" s="158"/>
      <c r="O629" s="162">
        <f t="shared" si="77"/>
        <v>100</v>
      </c>
    </row>
    <row r="630" spans="1:15" ht="30">
      <c r="A630" s="27" t="s">
        <v>206</v>
      </c>
      <c r="B630" s="91" t="s">
        <v>184</v>
      </c>
      <c r="C630" s="91" t="s">
        <v>150</v>
      </c>
      <c r="D630" s="91" t="s">
        <v>150</v>
      </c>
      <c r="E630" s="91" t="s">
        <v>26</v>
      </c>
      <c r="F630" s="91" t="s">
        <v>274</v>
      </c>
      <c r="G630" s="91" t="s">
        <v>187</v>
      </c>
      <c r="H630" s="91"/>
      <c r="I630" s="99">
        <v>100</v>
      </c>
      <c r="N630" s="158"/>
      <c r="O630" s="164">
        <f t="shared" si="77"/>
        <v>100</v>
      </c>
    </row>
    <row r="631" spans="1:15" ht="94.5">
      <c r="A631" s="45" t="s">
        <v>24</v>
      </c>
      <c r="B631" s="90" t="s">
        <v>184</v>
      </c>
      <c r="C631" s="90" t="s">
        <v>150</v>
      </c>
      <c r="D631" s="90" t="s">
        <v>150</v>
      </c>
      <c r="E631" s="90" t="s">
        <v>27</v>
      </c>
      <c r="F631" s="90"/>
      <c r="G631" s="90"/>
      <c r="H631" s="90"/>
      <c r="I631" s="96">
        <f>I632</f>
        <v>30</v>
      </c>
      <c r="N631" s="158"/>
      <c r="O631" s="162">
        <f t="shared" si="77"/>
        <v>30</v>
      </c>
    </row>
    <row r="632" spans="1:15" ht="31.5">
      <c r="A632" s="29" t="s">
        <v>264</v>
      </c>
      <c r="B632" s="90" t="s">
        <v>184</v>
      </c>
      <c r="C632" s="90" t="s">
        <v>150</v>
      </c>
      <c r="D632" s="90" t="s">
        <v>150</v>
      </c>
      <c r="E632" s="90" t="s">
        <v>27</v>
      </c>
      <c r="F632" s="90" t="s">
        <v>265</v>
      </c>
      <c r="G632" s="90"/>
      <c r="H632" s="90"/>
      <c r="I632" s="97">
        <f>I633</f>
        <v>30</v>
      </c>
      <c r="N632" s="158"/>
      <c r="O632" s="162">
        <f t="shared" si="77"/>
        <v>30</v>
      </c>
    </row>
    <row r="633" spans="1:15" ht="31.5">
      <c r="A633" s="45" t="s">
        <v>273</v>
      </c>
      <c r="B633" s="90" t="s">
        <v>184</v>
      </c>
      <c r="C633" s="90" t="s">
        <v>150</v>
      </c>
      <c r="D633" s="90" t="s">
        <v>150</v>
      </c>
      <c r="E633" s="90" t="s">
        <v>27</v>
      </c>
      <c r="F633" s="90" t="s">
        <v>272</v>
      </c>
      <c r="G633" s="90"/>
      <c r="H633" s="90"/>
      <c r="I633" s="97">
        <f>I634</f>
        <v>30</v>
      </c>
      <c r="N633" s="158"/>
      <c r="O633" s="162">
        <f t="shared" si="77"/>
        <v>30</v>
      </c>
    </row>
    <row r="634" spans="1:15" ht="31.5">
      <c r="A634" s="29" t="s">
        <v>275</v>
      </c>
      <c r="B634" s="90" t="s">
        <v>184</v>
      </c>
      <c r="C634" s="90" t="s">
        <v>150</v>
      </c>
      <c r="D634" s="90" t="s">
        <v>150</v>
      </c>
      <c r="E634" s="90" t="s">
        <v>27</v>
      </c>
      <c r="F634" s="90" t="s">
        <v>274</v>
      </c>
      <c r="G634" s="90"/>
      <c r="H634" s="90"/>
      <c r="I634" s="97">
        <f>I635</f>
        <v>30</v>
      </c>
      <c r="N634" s="158"/>
      <c r="O634" s="162">
        <f t="shared" si="77"/>
        <v>30</v>
      </c>
    </row>
    <row r="635" spans="1:15" ht="30">
      <c r="A635" s="27" t="s">
        <v>206</v>
      </c>
      <c r="B635" s="90" t="s">
        <v>184</v>
      </c>
      <c r="C635" s="90" t="s">
        <v>150</v>
      </c>
      <c r="D635" s="90" t="s">
        <v>150</v>
      </c>
      <c r="E635" s="91" t="s">
        <v>27</v>
      </c>
      <c r="F635" s="91" t="s">
        <v>274</v>
      </c>
      <c r="G635" s="91" t="s">
        <v>187</v>
      </c>
      <c r="H635" s="91"/>
      <c r="I635" s="99">
        <v>30</v>
      </c>
      <c r="N635" s="158"/>
      <c r="O635" s="164">
        <f t="shared" si="77"/>
        <v>30</v>
      </c>
    </row>
    <row r="636" spans="1:15" ht="18">
      <c r="A636" s="28" t="s">
        <v>137</v>
      </c>
      <c r="B636" s="92" t="s">
        <v>184</v>
      </c>
      <c r="C636" s="92" t="s">
        <v>150</v>
      </c>
      <c r="D636" s="92" t="s">
        <v>145</v>
      </c>
      <c r="E636" s="92"/>
      <c r="F636" s="92"/>
      <c r="G636" s="92"/>
      <c r="H636" s="92"/>
      <c r="I636" s="94">
        <f>I637</f>
        <v>0</v>
      </c>
      <c r="J636" s="165"/>
      <c r="K636" s="165"/>
      <c r="L636" s="165"/>
      <c r="M636" s="165"/>
      <c r="N636" s="163">
        <f>N637</f>
        <v>30000</v>
      </c>
      <c r="O636" s="163">
        <f aca="true" t="shared" si="78" ref="O636:O666">I636+N636</f>
        <v>30000</v>
      </c>
    </row>
    <row r="637" spans="1:15" ht="18">
      <c r="A637" s="29" t="s">
        <v>69</v>
      </c>
      <c r="B637" s="90" t="s">
        <v>184</v>
      </c>
      <c r="C637" s="90" t="s">
        <v>150</v>
      </c>
      <c r="D637" s="90" t="s">
        <v>145</v>
      </c>
      <c r="E637" s="90" t="s">
        <v>70</v>
      </c>
      <c r="F637" s="90"/>
      <c r="G637" s="90"/>
      <c r="H637" s="90"/>
      <c r="I637" s="97">
        <f>I638</f>
        <v>0</v>
      </c>
      <c r="J637" s="97" t="e">
        <f>J638</f>
        <v>#REF!</v>
      </c>
      <c r="K637" s="97" t="e">
        <f>K638</f>
        <v>#REF!</v>
      </c>
      <c r="L637" s="97" t="e">
        <f>L638</f>
        <v>#REF!</v>
      </c>
      <c r="M637" s="97" t="e">
        <f>M638</f>
        <v>#REF!</v>
      </c>
      <c r="N637" s="97">
        <f>N638</f>
        <v>30000</v>
      </c>
      <c r="O637" s="162">
        <f t="shared" si="78"/>
        <v>30000</v>
      </c>
    </row>
    <row r="638" spans="1:15" ht="31.5">
      <c r="A638" s="29" t="s">
        <v>362</v>
      </c>
      <c r="B638" s="90" t="s">
        <v>184</v>
      </c>
      <c r="C638" s="90" t="s">
        <v>150</v>
      </c>
      <c r="D638" s="90" t="s">
        <v>145</v>
      </c>
      <c r="E638" s="90" t="s">
        <v>361</v>
      </c>
      <c r="F638" s="90"/>
      <c r="G638" s="90"/>
      <c r="H638" s="90"/>
      <c r="I638" s="97">
        <f>I639</f>
        <v>0</v>
      </c>
      <c r="J638" s="97" t="e">
        <f>#REF!+#REF!</f>
        <v>#REF!</v>
      </c>
      <c r="K638" s="97" t="e">
        <f>#REF!+#REF!</f>
        <v>#REF!</v>
      </c>
      <c r="L638" s="97" t="e">
        <f>#REF!+#REF!</f>
        <v>#REF!</v>
      </c>
      <c r="M638" s="97" t="e">
        <f>#REF!+#REF!</f>
        <v>#REF!</v>
      </c>
      <c r="N638" s="97">
        <f>N639</f>
        <v>30000</v>
      </c>
      <c r="O638" s="162">
        <f t="shared" si="78"/>
        <v>30000</v>
      </c>
    </row>
    <row r="639" spans="1:15" ht="47.25">
      <c r="A639" s="29" t="s">
        <v>310</v>
      </c>
      <c r="B639" s="90" t="s">
        <v>184</v>
      </c>
      <c r="C639" s="90" t="s">
        <v>150</v>
      </c>
      <c r="D639" s="90" t="s">
        <v>145</v>
      </c>
      <c r="E639" s="90" t="s">
        <v>361</v>
      </c>
      <c r="F639" s="90" t="s">
        <v>308</v>
      </c>
      <c r="G639" s="90"/>
      <c r="H639" s="90"/>
      <c r="I639" s="97">
        <f>I640</f>
        <v>0</v>
      </c>
      <c r="N639" s="162">
        <f>N640</f>
        <v>30000</v>
      </c>
      <c r="O639" s="162">
        <f t="shared" si="78"/>
        <v>30000</v>
      </c>
    </row>
    <row r="640" spans="1:15" ht="47.25">
      <c r="A640" s="45" t="s">
        <v>107</v>
      </c>
      <c r="B640" s="90" t="s">
        <v>184</v>
      </c>
      <c r="C640" s="90" t="s">
        <v>150</v>
      </c>
      <c r="D640" s="90" t="s">
        <v>145</v>
      </c>
      <c r="E640" s="90" t="s">
        <v>361</v>
      </c>
      <c r="F640" s="90" t="s">
        <v>309</v>
      </c>
      <c r="G640" s="90"/>
      <c r="H640" s="90"/>
      <c r="I640" s="96">
        <f>I641</f>
        <v>0</v>
      </c>
      <c r="N640" s="162">
        <f>N641</f>
        <v>30000</v>
      </c>
      <c r="O640" s="162">
        <f t="shared" si="78"/>
        <v>30000</v>
      </c>
    </row>
    <row r="641" spans="1:15" ht="18">
      <c r="A641" s="69" t="s">
        <v>207</v>
      </c>
      <c r="B641" s="91" t="s">
        <v>184</v>
      </c>
      <c r="C641" s="91" t="s">
        <v>150</v>
      </c>
      <c r="D641" s="91" t="s">
        <v>145</v>
      </c>
      <c r="E641" s="91" t="s">
        <v>361</v>
      </c>
      <c r="F641" s="91" t="s">
        <v>309</v>
      </c>
      <c r="G641" s="91" t="s">
        <v>188</v>
      </c>
      <c r="H641" s="91"/>
      <c r="I641" s="98"/>
      <c r="N641" s="164">
        <v>30000</v>
      </c>
      <c r="O641" s="164">
        <f t="shared" si="78"/>
        <v>30000</v>
      </c>
    </row>
    <row r="642" spans="1:15" ht="18">
      <c r="A642" s="56" t="s">
        <v>139</v>
      </c>
      <c r="B642" s="92" t="s">
        <v>184</v>
      </c>
      <c r="C642" s="92" t="s">
        <v>159</v>
      </c>
      <c r="D642" s="92"/>
      <c r="E642" s="92"/>
      <c r="F642" s="92"/>
      <c r="G642" s="92"/>
      <c r="H642" s="92"/>
      <c r="I642" s="102">
        <f aca="true" t="shared" si="79" ref="I642:N642">I643+I650+I667+I694</f>
        <v>12131.099999999999</v>
      </c>
      <c r="J642" s="102">
        <f t="shared" si="79"/>
        <v>0</v>
      </c>
      <c r="K642" s="102">
        <f t="shared" si="79"/>
        <v>0</v>
      </c>
      <c r="L642" s="102">
        <f t="shared" si="79"/>
        <v>0</v>
      </c>
      <c r="M642" s="102">
        <f t="shared" si="79"/>
        <v>0</v>
      </c>
      <c r="N642" s="102">
        <f t="shared" si="79"/>
        <v>1724.6000000000001</v>
      </c>
      <c r="O642" s="163">
        <f t="shared" si="78"/>
        <v>13855.699999999999</v>
      </c>
    </row>
    <row r="643" spans="1:15" ht="18">
      <c r="A643" s="28" t="s">
        <v>140</v>
      </c>
      <c r="B643" s="92" t="s">
        <v>184</v>
      </c>
      <c r="C643" s="92">
        <v>10</v>
      </c>
      <c r="D643" s="92" t="s">
        <v>143</v>
      </c>
      <c r="E643" s="92"/>
      <c r="F643" s="92"/>
      <c r="G643" s="92"/>
      <c r="H643" s="92"/>
      <c r="I643" s="95">
        <f>I645</f>
        <v>3882</v>
      </c>
      <c r="N643" s="158"/>
      <c r="O643" s="163">
        <f t="shared" si="78"/>
        <v>3882</v>
      </c>
    </row>
    <row r="644" spans="1:15" ht="18">
      <c r="A644" s="29" t="s">
        <v>69</v>
      </c>
      <c r="B644" s="90" t="s">
        <v>184</v>
      </c>
      <c r="C644" s="90" t="s">
        <v>159</v>
      </c>
      <c r="D644" s="90" t="s">
        <v>143</v>
      </c>
      <c r="E644" s="90" t="s">
        <v>70</v>
      </c>
      <c r="F644" s="90"/>
      <c r="G644" s="90"/>
      <c r="H644" s="90"/>
      <c r="I644" s="96">
        <f>I645</f>
        <v>3882</v>
      </c>
      <c r="N644" s="158"/>
      <c r="O644" s="162">
        <f t="shared" si="78"/>
        <v>3882</v>
      </c>
    </row>
    <row r="645" spans="1:15" ht="47.25">
      <c r="A645" s="29" t="s">
        <v>28</v>
      </c>
      <c r="B645" s="90" t="s">
        <v>184</v>
      </c>
      <c r="C645" s="90">
        <v>10</v>
      </c>
      <c r="D645" s="90" t="s">
        <v>143</v>
      </c>
      <c r="E645" s="90" t="s">
        <v>339</v>
      </c>
      <c r="F645" s="90"/>
      <c r="G645" s="90"/>
      <c r="H645" s="90"/>
      <c r="I645" s="96">
        <f>I646</f>
        <v>3882</v>
      </c>
      <c r="N645" s="158"/>
      <c r="O645" s="162">
        <f t="shared" si="78"/>
        <v>3882</v>
      </c>
    </row>
    <row r="646" spans="1:15" ht="31.5">
      <c r="A646" s="29" t="s">
        <v>294</v>
      </c>
      <c r="B646" s="90" t="s">
        <v>184</v>
      </c>
      <c r="C646" s="90">
        <v>10</v>
      </c>
      <c r="D646" s="90" t="s">
        <v>143</v>
      </c>
      <c r="E646" s="90" t="s">
        <v>339</v>
      </c>
      <c r="F646" s="90" t="s">
        <v>293</v>
      </c>
      <c r="G646" s="90"/>
      <c r="H646" s="90"/>
      <c r="I646" s="96">
        <f>I647</f>
        <v>3882</v>
      </c>
      <c r="N646" s="158"/>
      <c r="O646" s="162">
        <f t="shared" si="78"/>
        <v>3882</v>
      </c>
    </row>
    <row r="647" spans="1:15" ht="47.25">
      <c r="A647" s="29" t="s">
        <v>299</v>
      </c>
      <c r="B647" s="90" t="s">
        <v>184</v>
      </c>
      <c r="C647" s="90">
        <v>10</v>
      </c>
      <c r="D647" s="90" t="s">
        <v>143</v>
      </c>
      <c r="E647" s="90" t="s">
        <v>339</v>
      </c>
      <c r="F647" s="90" t="s">
        <v>298</v>
      </c>
      <c r="G647" s="90"/>
      <c r="H647" s="90"/>
      <c r="I647" s="96">
        <f>I648</f>
        <v>3882</v>
      </c>
      <c r="N647" s="158"/>
      <c r="O647" s="162">
        <f t="shared" si="78"/>
        <v>3882</v>
      </c>
    </row>
    <row r="648" spans="1:15" ht="47.25">
      <c r="A648" s="45" t="s">
        <v>346</v>
      </c>
      <c r="B648" s="90" t="s">
        <v>184</v>
      </c>
      <c r="C648" s="90">
        <v>10</v>
      </c>
      <c r="D648" s="90" t="s">
        <v>143</v>
      </c>
      <c r="E648" s="90" t="s">
        <v>339</v>
      </c>
      <c r="F648" s="90" t="s">
        <v>307</v>
      </c>
      <c r="G648" s="90"/>
      <c r="H648" s="90"/>
      <c r="I648" s="96">
        <f>I649</f>
        <v>3882</v>
      </c>
      <c r="N648" s="158"/>
      <c r="O648" s="162">
        <f t="shared" si="78"/>
        <v>3882</v>
      </c>
    </row>
    <row r="649" spans="1:15" ht="18">
      <c r="A649" s="69" t="s">
        <v>206</v>
      </c>
      <c r="B649" s="91" t="s">
        <v>184</v>
      </c>
      <c r="C649" s="91">
        <v>10</v>
      </c>
      <c r="D649" s="91" t="s">
        <v>143</v>
      </c>
      <c r="E649" s="91" t="s">
        <v>339</v>
      </c>
      <c r="F649" s="91" t="s">
        <v>307</v>
      </c>
      <c r="G649" s="91" t="s">
        <v>187</v>
      </c>
      <c r="H649" s="91"/>
      <c r="I649" s="98">
        <v>3882</v>
      </c>
      <c r="N649" s="158"/>
      <c r="O649" s="164">
        <f t="shared" si="78"/>
        <v>3882</v>
      </c>
    </row>
    <row r="650" spans="1:15" ht="18">
      <c r="A650" s="28" t="s">
        <v>156</v>
      </c>
      <c r="B650" s="92" t="s">
        <v>184</v>
      </c>
      <c r="C650" s="92" t="s">
        <v>159</v>
      </c>
      <c r="D650" s="92" t="s">
        <v>144</v>
      </c>
      <c r="E650" s="92"/>
      <c r="F650" s="92"/>
      <c r="G650" s="92"/>
      <c r="H650" s="92"/>
      <c r="I650" s="95">
        <f>I652+I662+I657</f>
        <v>318</v>
      </c>
      <c r="N650" s="158"/>
      <c r="O650" s="163">
        <f t="shared" si="78"/>
        <v>318</v>
      </c>
    </row>
    <row r="651" spans="1:15" ht="18">
      <c r="A651" s="29" t="s">
        <v>69</v>
      </c>
      <c r="B651" s="90" t="s">
        <v>184</v>
      </c>
      <c r="C651" s="90" t="s">
        <v>159</v>
      </c>
      <c r="D651" s="90" t="s">
        <v>144</v>
      </c>
      <c r="E651" s="90" t="s">
        <v>70</v>
      </c>
      <c r="F651" s="90"/>
      <c r="G651" s="90"/>
      <c r="H651" s="90"/>
      <c r="I651" s="96">
        <f>I652+I662+I657</f>
        <v>318</v>
      </c>
      <c r="N651" s="158"/>
      <c r="O651" s="162">
        <f t="shared" si="78"/>
        <v>318</v>
      </c>
    </row>
    <row r="652" spans="1:15" ht="47.25">
      <c r="A652" s="29" t="s">
        <v>29</v>
      </c>
      <c r="B652" s="90" t="s">
        <v>184</v>
      </c>
      <c r="C652" s="90" t="s">
        <v>159</v>
      </c>
      <c r="D652" s="90" t="s">
        <v>144</v>
      </c>
      <c r="E652" s="90" t="s">
        <v>343</v>
      </c>
      <c r="F652" s="90"/>
      <c r="G652" s="90"/>
      <c r="H652" s="90"/>
      <c r="I652" s="96">
        <f>I653</f>
        <v>200</v>
      </c>
      <c r="N652" s="158"/>
      <c r="O652" s="162">
        <f t="shared" si="78"/>
        <v>200</v>
      </c>
    </row>
    <row r="653" spans="1:15" ht="31.5">
      <c r="A653" s="29" t="s">
        <v>294</v>
      </c>
      <c r="B653" s="90" t="s">
        <v>184</v>
      </c>
      <c r="C653" s="90">
        <v>10</v>
      </c>
      <c r="D653" s="90" t="s">
        <v>144</v>
      </c>
      <c r="E653" s="90" t="s">
        <v>343</v>
      </c>
      <c r="F653" s="90" t="s">
        <v>293</v>
      </c>
      <c r="G653" s="90"/>
      <c r="H653" s="90"/>
      <c r="I653" s="96">
        <f>I654</f>
        <v>200</v>
      </c>
      <c r="N653" s="158"/>
      <c r="O653" s="162">
        <f t="shared" si="78"/>
        <v>200</v>
      </c>
    </row>
    <row r="654" spans="1:15" ht="47.25">
      <c r="A654" s="29" t="s">
        <v>299</v>
      </c>
      <c r="B654" s="90" t="s">
        <v>184</v>
      </c>
      <c r="C654" s="90">
        <v>10</v>
      </c>
      <c r="D654" s="90" t="s">
        <v>144</v>
      </c>
      <c r="E654" s="90" t="s">
        <v>343</v>
      </c>
      <c r="F654" s="90" t="s">
        <v>298</v>
      </c>
      <c r="G654" s="90"/>
      <c r="H654" s="90"/>
      <c r="I654" s="96">
        <f>I655</f>
        <v>200</v>
      </c>
      <c r="N654" s="158"/>
      <c r="O654" s="162">
        <f t="shared" si="78"/>
        <v>200</v>
      </c>
    </row>
    <row r="655" spans="1:15" ht="47.25">
      <c r="A655" s="45" t="s">
        <v>346</v>
      </c>
      <c r="B655" s="90" t="s">
        <v>184</v>
      </c>
      <c r="C655" s="90">
        <v>10</v>
      </c>
      <c r="D655" s="90" t="s">
        <v>144</v>
      </c>
      <c r="E655" s="90" t="s">
        <v>343</v>
      </c>
      <c r="F655" s="90" t="s">
        <v>307</v>
      </c>
      <c r="G655" s="90"/>
      <c r="H655" s="90"/>
      <c r="I655" s="96">
        <f>I656</f>
        <v>200</v>
      </c>
      <c r="N655" s="158"/>
      <c r="O655" s="162">
        <f t="shared" si="78"/>
        <v>200</v>
      </c>
    </row>
    <row r="656" spans="1:15" ht="18">
      <c r="A656" s="69" t="s">
        <v>206</v>
      </c>
      <c r="B656" s="91" t="s">
        <v>184</v>
      </c>
      <c r="C656" s="91">
        <v>10</v>
      </c>
      <c r="D656" s="91" t="s">
        <v>144</v>
      </c>
      <c r="E656" s="91" t="s">
        <v>343</v>
      </c>
      <c r="F656" s="91" t="s">
        <v>307</v>
      </c>
      <c r="G656" s="91" t="s">
        <v>187</v>
      </c>
      <c r="H656" s="91"/>
      <c r="I656" s="98">
        <v>200</v>
      </c>
      <c r="N656" s="158"/>
      <c r="O656" s="164">
        <f t="shared" si="78"/>
        <v>200</v>
      </c>
    </row>
    <row r="657" spans="1:15" ht="63">
      <c r="A657" s="88" t="s">
        <v>32</v>
      </c>
      <c r="B657" s="90" t="s">
        <v>184</v>
      </c>
      <c r="C657" s="90" t="s">
        <v>159</v>
      </c>
      <c r="D657" s="90" t="s">
        <v>144</v>
      </c>
      <c r="E657" s="90" t="s">
        <v>252</v>
      </c>
      <c r="F657" s="90"/>
      <c r="G657" s="90"/>
      <c r="H657" s="90"/>
      <c r="I657" s="96">
        <f>I658</f>
        <v>48</v>
      </c>
      <c r="N657" s="158"/>
      <c r="O657" s="162">
        <f t="shared" si="78"/>
        <v>48</v>
      </c>
    </row>
    <row r="658" spans="1:15" ht="31.5">
      <c r="A658" s="29" t="s">
        <v>294</v>
      </c>
      <c r="B658" s="90" t="s">
        <v>184</v>
      </c>
      <c r="C658" s="90">
        <v>10</v>
      </c>
      <c r="D658" s="90" t="s">
        <v>144</v>
      </c>
      <c r="E658" s="90" t="s">
        <v>252</v>
      </c>
      <c r="F658" s="90" t="s">
        <v>293</v>
      </c>
      <c r="G658" s="90"/>
      <c r="H658" s="90"/>
      <c r="I658" s="96">
        <f>I659</f>
        <v>48</v>
      </c>
      <c r="N658" s="158"/>
      <c r="O658" s="162">
        <f t="shared" si="78"/>
        <v>48</v>
      </c>
    </row>
    <row r="659" spans="1:15" ht="31.5">
      <c r="A659" s="29" t="s">
        <v>296</v>
      </c>
      <c r="B659" s="90" t="s">
        <v>184</v>
      </c>
      <c r="C659" s="90">
        <v>10</v>
      </c>
      <c r="D659" s="90" t="s">
        <v>144</v>
      </c>
      <c r="E659" s="90" t="s">
        <v>252</v>
      </c>
      <c r="F659" s="90" t="s">
        <v>295</v>
      </c>
      <c r="G659" s="90"/>
      <c r="H659" s="90"/>
      <c r="I659" s="96">
        <f>I660</f>
        <v>48</v>
      </c>
      <c r="N659" s="158"/>
      <c r="O659" s="162">
        <f t="shared" si="78"/>
        <v>48</v>
      </c>
    </row>
    <row r="660" spans="1:15" ht="47.25">
      <c r="A660" s="45" t="s">
        <v>297</v>
      </c>
      <c r="B660" s="90" t="s">
        <v>184</v>
      </c>
      <c r="C660" s="90">
        <v>10</v>
      </c>
      <c r="D660" s="90" t="s">
        <v>144</v>
      </c>
      <c r="E660" s="90" t="s">
        <v>252</v>
      </c>
      <c r="F660" s="90" t="s">
        <v>292</v>
      </c>
      <c r="G660" s="90"/>
      <c r="H660" s="90"/>
      <c r="I660" s="96">
        <f>I661</f>
        <v>48</v>
      </c>
      <c r="N660" s="158"/>
      <c r="O660" s="162">
        <f t="shared" si="78"/>
        <v>48</v>
      </c>
    </row>
    <row r="661" spans="1:15" ht="18">
      <c r="A661" s="69" t="s">
        <v>206</v>
      </c>
      <c r="B661" s="91" t="s">
        <v>184</v>
      </c>
      <c r="C661" s="91">
        <v>10</v>
      </c>
      <c r="D661" s="91" t="s">
        <v>144</v>
      </c>
      <c r="E661" s="91" t="s">
        <v>252</v>
      </c>
      <c r="F661" s="91" t="s">
        <v>292</v>
      </c>
      <c r="G661" s="91" t="s">
        <v>187</v>
      </c>
      <c r="H661" s="91"/>
      <c r="I661" s="98">
        <v>48</v>
      </c>
      <c r="N661" s="158"/>
      <c r="O661" s="164">
        <f t="shared" si="78"/>
        <v>48</v>
      </c>
    </row>
    <row r="662" spans="1:15" ht="126">
      <c r="A662" s="88" t="s">
        <v>31</v>
      </c>
      <c r="B662" s="90" t="s">
        <v>184</v>
      </c>
      <c r="C662" s="90" t="s">
        <v>159</v>
      </c>
      <c r="D662" s="90" t="s">
        <v>144</v>
      </c>
      <c r="E662" s="90" t="s">
        <v>340</v>
      </c>
      <c r="F662" s="90"/>
      <c r="G662" s="90"/>
      <c r="H662" s="90"/>
      <c r="I662" s="96">
        <f>I663</f>
        <v>70</v>
      </c>
      <c r="N662" s="158"/>
      <c r="O662" s="162">
        <f t="shared" si="78"/>
        <v>70</v>
      </c>
    </row>
    <row r="663" spans="1:15" ht="31.5">
      <c r="A663" s="29" t="s">
        <v>294</v>
      </c>
      <c r="B663" s="90" t="s">
        <v>184</v>
      </c>
      <c r="C663" s="90">
        <v>10</v>
      </c>
      <c r="D663" s="90" t="s">
        <v>144</v>
      </c>
      <c r="E663" s="90" t="s">
        <v>340</v>
      </c>
      <c r="F663" s="90" t="s">
        <v>293</v>
      </c>
      <c r="G663" s="90"/>
      <c r="H663" s="90"/>
      <c r="I663" s="96">
        <f>I664</f>
        <v>70</v>
      </c>
      <c r="N663" s="158"/>
      <c r="O663" s="162">
        <f t="shared" si="78"/>
        <v>70</v>
      </c>
    </row>
    <row r="664" spans="1:15" ht="47.25">
      <c r="A664" s="29" t="s">
        <v>299</v>
      </c>
      <c r="B664" s="90" t="s">
        <v>184</v>
      </c>
      <c r="C664" s="90">
        <v>10</v>
      </c>
      <c r="D664" s="90" t="s">
        <v>144</v>
      </c>
      <c r="E664" s="90" t="s">
        <v>340</v>
      </c>
      <c r="F664" s="90" t="s">
        <v>298</v>
      </c>
      <c r="G664" s="90"/>
      <c r="H664" s="90"/>
      <c r="I664" s="96">
        <f>I665</f>
        <v>70</v>
      </c>
      <c r="N664" s="158"/>
      <c r="O664" s="162">
        <f t="shared" si="78"/>
        <v>70</v>
      </c>
    </row>
    <row r="665" spans="1:15" ht="47.25">
      <c r="A665" s="45" t="s">
        <v>346</v>
      </c>
      <c r="B665" s="90" t="s">
        <v>184</v>
      </c>
      <c r="C665" s="90">
        <v>10</v>
      </c>
      <c r="D665" s="90" t="s">
        <v>144</v>
      </c>
      <c r="E665" s="90" t="s">
        <v>340</v>
      </c>
      <c r="F665" s="90" t="s">
        <v>307</v>
      </c>
      <c r="G665" s="90"/>
      <c r="H665" s="90"/>
      <c r="I665" s="96">
        <f>I666</f>
        <v>70</v>
      </c>
      <c r="N665" s="158"/>
      <c r="O665" s="162">
        <f t="shared" si="78"/>
        <v>70</v>
      </c>
    </row>
    <row r="666" spans="1:15" ht="18">
      <c r="A666" s="69" t="s">
        <v>206</v>
      </c>
      <c r="B666" s="91" t="s">
        <v>184</v>
      </c>
      <c r="C666" s="91">
        <v>10</v>
      </c>
      <c r="D666" s="91" t="s">
        <v>144</v>
      </c>
      <c r="E666" s="91" t="s">
        <v>340</v>
      </c>
      <c r="F666" s="91" t="s">
        <v>307</v>
      </c>
      <c r="G666" s="91" t="s">
        <v>187</v>
      </c>
      <c r="H666" s="91"/>
      <c r="I666" s="98">
        <v>70</v>
      </c>
      <c r="N666" s="158"/>
      <c r="O666" s="164">
        <f t="shared" si="78"/>
        <v>70</v>
      </c>
    </row>
    <row r="667" spans="1:15" ht="18">
      <c r="A667" s="28" t="s">
        <v>211</v>
      </c>
      <c r="B667" s="92" t="s">
        <v>184</v>
      </c>
      <c r="C667" s="92" t="s">
        <v>159</v>
      </c>
      <c r="D667" s="92" t="s">
        <v>146</v>
      </c>
      <c r="E667" s="92"/>
      <c r="F667" s="92"/>
      <c r="G667" s="92"/>
      <c r="H667" s="92"/>
      <c r="I667" s="95">
        <f>I669+I679+I684+I689</f>
        <v>6767.3</v>
      </c>
      <c r="J667" s="95">
        <f>J669+J679+J684+J689</f>
        <v>0</v>
      </c>
      <c r="K667" s="95">
        <f>K669+K679+K684+K689</f>
        <v>0</v>
      </c>
      <c r="L667" s="95">
        <f>L669+L679+L684+L689</f>
        <v>0</v>
      </c>
      <c r="M667" s="95">
        <f>M669+M679+M684+M689</f>
        <v>0</v>
      </c>
      <c r="N667" s="95">
        <f>N669+N679+N684+N689+N674</f>
        <v>1724.6000000000001</v>
      </c>
      <c r="O667" s="163">
        <f aca="true" t="shared" si="80" ref="O667:O705">I667+N667</f>
        <v>8491.9</v>
      </c>
    </row>
    <row r="668" spans="1:15" ht="18">
      <c r="A668" s="29" t="s">
        <v>69</v>
      </c>
      <c r="B668" s="90" t="s">
        <v>184</v>
      </c>
      <c r="C668" s="90" t="s">
        <v>159</v>
      </c>
      <c r="D668" s="90" t="s">
        <v>146</v>
      </c>
      <c r="E668" s="90" t="s">
        <v>70</v>
      </c>
      <c r="F668" s="90"/>
      <c r="G668" s="90"/>
      <c r="H668" s="90"/>
      <c r="I668" s="96">
        <f aca="true" t="shared" si="81" ref="I668:N668">I669+I679+I684+I689+I674</f>
        <v>6767.3</v>
      </c>
      <c r="J668" s="96">
        <f t="shared" si="81"/>
        <v>0</v>
      </c>
      <c r="K668" s="96">
        <f t="shared" si="81"/>
        <v>0</v>
      </c>
      <c r="L668" s="96">
        <f t="shared" si="81"/>
        <v>0</v>
      </c>
      <c r="M668" s="96">
        <f t="shared" si="81"/>
        <v>0</v>
      </c>
      <c r="N668" s="96">
        <f t="shared" si="81"/>
        <v>1724.6000000000001</v>
      </c>
      <c r="O668" s="162">
        <f t="shared" si="80"/>
        <v>8491.9</v>
      </c>
    </row>
    <row r="669" spans="1:15" ht="78.75">
      <c r="A669" s="108" t="s">
        <v>64</v>
      </c>
      <c r="B669" s="90" t="s">
        <v>184</v>
      </c>
      <c r="C669" s="90" t="s">
        <v>159</v>
      </c>
      <c r="D669" s="90" t="s">
        <v>146</v>
      </c>
      <c r="E669" s="90" t="s">
        <v>253</v>
      </c>
      <c r="F669" s="90"/>
      <c r="G669" s="90"/>
      <c r="H669" s="90"/>
      <c r="I669" s="96">
        <f aca="true" t="shared" si="82" ref="I669:N672">I670</f>
        <v>566.2</v>
      </c>
      <c r="J669" s="96">
        <f t="shared" si="82"/>
        <v>0</v>
      </c>
      <c r="K669" s="96">
        <f t="shared" si="82"/>
        <v>0</v>
      </c>
      <c r="L669" s="96">
        <f t="shared" si="82"/>
        <v>0</v>
      </c>
      <c r="M669" s="96">
        <f t="shared" si="82"/>
        <v>0</v>
      </c>
      <c r="N669" s="96">
        <f t="shared" si="82"/>
        <v>-566.2</v>
      </c>
      <c r="O669" s="162">
        <f t="shared" si="80"/>
        <v>0</v>
      </c>
    </row>
    <row r="670" spans="1:15" ht="31.5">
      <c r="A670" s="29" t="s">
        <v>294</v>
      </c>
      <c r="B670" s="90" t="s">
        <v>184</v>
      </c>
      <c r="C670" s="90">
        <v>10</v>
      </c>
      <c r="D670" s="90" t="s">
        <v>146</v>
      </c>
      <c r="E670" s="90" t="s">
        <v>253</v>
      </c>
      <c r="F670" s="90" t="s">
        <v>293</v>
      </c>
      <c r="G670" s="90"/>
      <c r="H670" s="90"/>
      <c r="I670" s="96">
        <f t="shared" si="82"/>
        <v>566.2</v>
      </c>
      <c r="J670" s="96">
        <f t="shared" si="82"/>
        <v>0</v>
      </c>
      <c r="K670" s="96">
        <f t="shared" si="82"/>
        <v>0</v>
      </c>
      <c r="L670" s="96">
        <f t="shared" si="82"/>
        <v>0</v>
      </c>
      <c r="M670" s="96">
        <f t="shared" si="82"/>
        <v>0</v>
      </c>
      <c r="N670" s="96">
        <f t="shared" si="82"/>
        <v>-566.2</v>
      </c>
      <c r="O670" s="162">
        <f t="shared" si="80"/>
        <v>0</v>
      </c>
    </row>
    <row r="671" spans="1:15" ht="31.5">
      <c r="A671" s="29" t="s">
        <v>296</v>
      </c>
      <c r="B671" s="90" t="s">
        <v>184</v>
      </c>
      <c r="C671" s="90">
        <v>10</v>
      </c>
      <c r="D671" s="90" t="s">
        <v>146</v>
      </c>
      <c r="E671" s="90" t="s">
        <v>253</v>
      </c>
      <c r="F671" s="90" t="s">
        <v>295</v>
      </c>
      <c r="G671" s="90"/>
      <c r="H671" s="90"/>
      <c r="I671" s="96">
        <f t="shared" si="82"/>
        <v>566.2</v>
      </c>
      <c r="J671" s="96">
        <f t="shared" si="82"/>
        <v>0</v>
      </c>
      <c r="K671" s="96">
        <f t="shared" si="82"/>
        <v>0</v>
      </c>
      <c r="L671" s="96">
        <f t="shared" si="82"/>
        <v>0</v>
      </c>
      <c r="M671" s="96">
        <f t="shared" si="82"/>
        <v>0</v>
      </c>
      <c r="N671" s="96">
        <f t="shared" si="82"/>
        <v>-566.2</v>
      </c>
      <c r="O671" s="162">
        <f t="shared" si="80"/>
        <v>0</v>
      </c>
    </row>
    <row r="672" spans="1:15" ht="47.25">
      <c r="A672" s="45" t="s">
        <v>297</v>
      </c>
      <c r="B672" s="90" t="s">
        <v>184</v>
      </c>
      <c r="C672" s="90">
        <v>10</v>
      </c>
      <c r="D672" s="90" t="s">
        <v>146</v>
      </c>
      <c r="E672" s="90" t="s">
        <v>253</v>
      </c>
      <c r="F672" s="90" t="s">
        <v>292</v>
      </c>
      <c r="G672" s="90"/>
      <c r="H672" s="90"/>
      <c r="I672" s="96">
        <f t="shared" si="82"/>
        <v>566.2</v>
      </c>
      <c r="J672" s="96">
        <f t="shared" si="82"/>
        <v>0</v>
      </c>
      <c r="K672" s="96">
        <f t="shared" si="82"/>
        <v>0</v>
      </c>
      <c r="L672" s="96">
        <f t="shared" si="82"/>
        <v>0</v>
      </c>
      <c r="M672" s="96">
        <f t="shared" si="82"/>
        <v>0</v>
      </c>
      <c r="N672" s="96">
        <f t="shared" si="82"/>
        <v>-566.2</v>
      </c>
      <c r="O672" s="162">
        <f t="shared" si="80"/>
        <v>0</v>
      </c>
    </row>
    <row r="673" spans="1:15" ht="18">
      <c r="A673" s="69" t="s">
        <v>207</v>
      </c>
      <c r="B673" s="91" t="s">
        <v>184</v>
      </c>
      <c r="C673" s="91">
        <v>10</v>
      </c>
      <c r="D673" s="90" t="s">
        <v>146</v>
      </c>
      <c r="E673" s="91" t="s">
        <v>253</v>
      </c>
      <c r="F673" s="91" t="s">
        <v>292</v>
      </c>
      <c r="G673" s="91" t="s">
        <v>188</v>
      </c>
      <c r="H673" s="91"/>
      <c r="I673" s="98">
        <v>566.2</v>
      </c>
      <c r="N673" s="160">
        <v>-566.2</v>
      </c>
      <c r="O673" s="162">
        <f t="shared" si="80"/>
        <v>0</v>
      </c>
    </row>
    <row r="674" spans="1:15" ht="78.75">
      <c r="A674" s="108" t="s">
        <v>64</v>
      </c>
      <c r="B674" s="90" t="s">
        <v>184</v>
      </c>
      <c r="C674" s="90" t="s">
        <v>159</v>
      </c>
      <c r="D674" s="90" t="s">
        <v>146</v>
      </c>
      <c r="E674" s="90" t="s">
        <v>356</v>
      </c>
      <c r="F674" s="90"/>
      <c r="G674" s="90"/>
      <c r="H674" s="90"/>
      <c r="I674" s="96"/>
      <c r="N674" s="158">
        <f>N675</f>
        <v>566.2</v>
      </c>
      <c r="O674" s="162">
        <f t="shared" si="80"/>
        <v>566.2</v>
      </c>
    </row>
    <row r="675" spans="1:15" ht="31.5">
      <c r="A675" s="29" t="s">
        <v>294</v>
      </c>
      <c r="B675" s="90" t="s">
        <v>184</v>
      </c>
      <c r="C675" s="90" t="s">
        <v>159</v>
      </c>
      <c r="D675" s="90" t="s">
        <v>146</v>
      </c>
      <c r="E675" s="90" t="s">
        <v>356</v>
      </c>
      <c r="F675" s="90" t="s">
        <v>293</v>
      </c>
      <c r="G675" s="90"/>
      <c r="H675" s="90"/>
      <c r="I675" s="96"/>
      <c r="N675" s="158">
        <f>N676</f>
        <v>566.2</v>
      </c>
      <c r="O675" s="162">
        <f t="shared" si="80"/>
        <v>566.2</v>
      </c>
    </row>
    <row r="676" spans="1:15" ht="31.5">
      <c r="A676" s="29" t="s">
        <v>296</v>
      </c>
      <c r="B676" s="90" t="s">
        <v>184</v>
      </c>
      <c r="C676" s="90" t="s">
        <v>159</v>
      </c>
      <c r="D676" s="90" t="s">
        <v>146</v>
      </c>
      <c r="E676" s="90" t="s">
        <v>356</v>
      </c>
      <c r="F676" s="90" t="s">
        <v>295</v>
      </c>
      <c r="G676" s="90"/>
      <c r="H676" s="90"/>
      <c r="I676" s="96"/>
      <c r="N676" s="158">
        <f>N677</f>
        <v>566.2</v>
      </c>
      <c r="O676" s="162">
        <f t="shared" si="80"/>
        <v>566.2</v>
      </c>
    </row>
    <row r="677" spans="1:15" ht="47.25">
      <c r="A677" s="45" t="s">
        <v>297</v>
      </c>
      <c r="B677" s="90" t="s">
        <v>184</v>
      </c>
      <c r="C677" s="90" t="s">
        <v>159</v>
      </c>
      <c r="D677" s="90" t="s">
        <v>146</v>
      </c>
      <c r="E677" s="90" t="s">
        <v>356</v>
      </c>
      <c r="F677" s="90" t="s">
        <v>292</v>
      </c>
      <c r="G677" s="90"/>
      <c r="H677" s="90"/>
      <c r="I677" s="96"/>
      <c r="N677" s="158">
        <f>N678</f>
        <v>566.2</v>
      </c>
      <c r="O677" s="162">
        <f t="shared" si="80"/>
        <v>566.2</v>
      </c>
    </row>
    <row r="678" spans="1:15" ht="18">
      <c r="A678" s="69" t="s">
        <v>207</v>
      </c>
      <c r="B678" s="91" t="s">
        <v>184</v>
      </c>
      <c r="C678" s="91" t="s">
        <v>159</v>
      </c>
      <c r="D678" s="90" t="s">
        <v>146</v>
      </c>
      <c r="E678" s="91" t="s">
        <v>356</v>
      </c>
      <c r="F678" s="91" t="s">
        <v>292</v>
      </c>
      <c r="G678" s="91" t="s">
        <v>188</v>
      </c>
      <c r="H678" s="91"/>
      <c r="I678" s="98"/>
      <c r="N678" s="160">
        <v>566.2</v>
      </c>
      <c r="O678" s="164">
        <f t="shared" si="80"/>
        <v>566.2</v>
      </c>
    </row>
    <row r="679" spans="1:15" ht="173.25">
      <c r="A679" s="110" t="s">
        <v>108</v>
      </c>
      <c r="B679" s="90" t="s">
        <v>184</v>
      </c>
      <c r="C679" s="90" t="s">
        <v>159</v>
      </c>
      <c r="D679" s="90" t="s">
        <v>146</v>
      </c>
      <c r="E679" s="90" t="s">
        <v>254</v>
      </c>
      <c r="F679" s="90"/>
      <c r="G679" s="90"/>
      <c r="H679" s="90"/>
      <c r="I679" s="96">
        <f>I680</f>
        <v>289.4</v>
      </c>
      <c r="N679" s="158">
        <f>N680</f>
        <v>-140.4</v>
      </c>
      <c r="O679" s="162">
        <f t="shared" si="80"/>
        <v>148.99999999999997</v>
      </c>
    </row>
    <row r="680" spans="1:15" ht="31.5">
      <c r="A680" s="29" t="s">
        <v>294</v>
      </c>
      <c r="B680" s="90" t="s">
        <v>184</v>
      </c>
      <c r="C680" s="90">
        <v>10</v>
      </c>
      <c r="D680" s="90" t="s">
        <v>146</v>
      </c>
      <c r="E680" s="90" t="s">
        <v>254</v>
      </c>
      <c r="F680" s="90" t="s">
        <v>293</v>
      </c>
      <c r="G680" s="90"/>
      <c r="H680" s="90"/>
      <c r="I680" s="96">
        <f>I681</f>
        <v>289.4</v>
      </c>
      <c r="N680" s="158">
        <f>N681</f>
        <v>-140.4</v>
      </c>
      <c r="O680" s="162">
        <f t="shared" si="80"/>
        <v>148.99999999999997</v>
      </c>
    </row>
    <row r="681" spans="1:15" ht="47.25">
      <c r="A681" s="29" t="s">
        <v>299</v>
      </c>
      <c r="B681" s="90" t="s">
        <v>184</v>
      </c>
      <c r="C681" s="90">
        <v>10</v>
      </c>
      <c r="D681" s="90" t="s">
        <v>146</v>
      </c>
      <c r="E681" s="90" t="s">
        <v>254</v>
      </c>
      <c r="F681" s="90" t="s">
        <v>298</v>
      </c>
      <c r="G681" s="90"/>
      <c r="H681" s="90"/>
      <c r="I681" s="96">
        <f>I682</f>
        <v>289.4</v>
      </c>
      <c r="N681" s="158">
        <f>N682</f>
        <v>-140.4</v>
      </c>
      <c r="O681" s="162">
        <f t="shared" si="80"/>
        <v>148.99999999999997</v>
      </c>
    </row>
    <row r="682" spans="1:15" ht="47.25">
      <c r="A682" s="45" t="s">
        <v>346</v>
      </c>
      <c r="B682" s="90" t="s">
        <v>184</v>
      </c>
      <c r="C682" s="90">
        <v>10</v>
      </c>
      <c r="D682" s="90" t="s">
        <v>146</v>
      </c>
      <c r="E682" s="90" t="s">
        <v>254</v>
      </c>
      <c r="F682" s="90" t="s">
        <v>307</v>
      </c>
      <c r="G682" s="90"/>
      <c r="H682" s="90"/>
      <c r="I682" s="96">
        <f>I683</f>
        <v>289.4</v>
      </c>
      <c r="N682" s="158">
        <f>N683</f>
        <v>-140.4</v>
      </c>
      <c r="O682" s="162">
        <f t="shared" si="80"/>
        <v>148.99999999999997</v>
      </c>
    </row>
    <row r="683" spans="1:15" ht="18">
      <c r="A683" s="69" t="s">
        <v>207</v>
      </c>
      <c r="B683" s="91" t="s">
        <v>184</v>
      </c>
      <c r="C683" s="91">
        <v>10</v>
      </c>
      <c r="D683" s="90" t="s">
        <v>146</v>
      </c>
      <c r="E683" s="91" t="s">
        <v>254</v>
      </c>
      <c r="F683" s="91" t="s">
        <v>307</v>
      </c>
      <c r="G683" s="91" t="s">
        <v>188</v>
      </c>
      <c r="H683" s="91"/>
      <c r="I683" s="98">
        <v>289.4</v>
      </c>
      <c r="N683" s="160">
        <v>-140.4</v>
      </c>
      <c r="O683" s="164">
        <f t="shared" si="80"/>
        <v>148.99999999999997</v>
      </c>
    </row>
    <row r="684" spans="1:15" ht="78.75">
      <c r="A684" s="108" t="s">
        <v>351</v>
      </c>
      <c r="B684" s="90" t="s">
        <v>184</v>
      </c>
      <c r="C684" s="90" t="s">
        <v>159</v>
      </c>
      <c r="D684" s="90" t="s">
        <v>146</v>
      </c>
      <c r="E684" s="90" t="s">
        <v>255</v>
      </c>
      <c r="F684" s="90"/>
      <c r="G684" s="90"/>
      <c r="H684" s="90"/>
      <c r="I684" s="96">
        <f>I685</f>
        <v>5861.7</v>
      </c>
      <c r="N684" s="162">
        <f>N685</f>
        <v>1865</v>
      </c>
      <c r="O684" s="162">
        <f t="shared" si="80"/>
        <v>7726.7</v>
      </c>
    </row>
    <row r="685" spans="1:15" ht="31.5">
      <c r="A685" s="29" t="s">
        <v>294</v>
      </c>
      <c r="B685" s="90" t="s">
        <v>184</v>
      </c>
      <c r="C685" s="90">
        <v>10</v>
      </c>
      <c r="D685" s="90" t="s">
        <v>146</v>
      </c>
      <c r="E685" s="90" t="s">
        <v>255</v>
      </c>
      <c r="F685" s="90" t="s">
        <v>293</v>
      </c>
      <c r="G685" s="90"/>
      <c r="H685" s="90"/>
      <c r="I685" s="96">
        <f>I686</f>
        <v>5861.7</v>
      </c>
      <c r="N685" s="162">
        <f>N686</f>
        <v>1865</v>
      </c>
      <c r="O685" s="162">
        <f t="shared" si="80"/>
        <v>7726.7</v>
      </c>
    </row>
    <row r="686" spans="1:15" ht="31.5">
      <c r="A686" s="29" t="s">
        <v>296</v>
      </c>
      <c r="B686" s="90" t="s">
        <v>184</v>
      </c>
      <c r="C686" s="90">
        <v>10</v>
      </c>
      <c r="D686" s="90" t="s">
        <v>146</v>
      </c>
      <c r="E686" s="90" t="s">
        <v>255</v>
      </c>
      <c r="F686" s="90" t="s">
        <v>295</v>
      </c>
      <c r="G686" s="90"/>
      <c r="H686" s="90"/>
      <c r="I686" s="96">
        <f>I687</f>
        <v>5861.7</v>
      </c>
      <c r="N686" s="162">
        <f>N687</f>
        <v>1865</v>
      </c>
      <c r="O686" s="162">
        <f t="shared" si="80"/>
        <v>7726.7</v>
      </c>
    </row>
    <row r="687" spans="1:15" ht="47.25">
      <c r="A687" s="45" t="s">
        <v>297</v>
      </c>
      <c r="B687" s="90" t="s">
        <v>184</v>
      </c>
      <c r="C687" s="90">
        <v>10</v>
      </c>
      <c r="D687" s="90" t="s">
        <v>146</v>
      </c>
      <c r="E687" s="90" t="s">
        <v>255</v>
      </c>
      <c r="F687" s="90" t="s">
        <v>292</v>
      </c>
      <c r="G687" s="90"/>
      <c r="H687" s="90"/>
      <c r="I687" s="96">
        <f>I688</f>
        <v>5861.7</v>
      </c>
      <c r="N687" s="162">
        <f>N688</f>
        <v>1865</v>
      </c>
      <c r="O687" s="162">
        <f t="shared" si="80"/>
        <v>7726.7</v>
      </c>
    </row>
    <row r="688" spans="1:15" ht="18">
      <c r="A688" s="69" t="s">
        <v>207</v>
      </c>
      <c r="B688" s="91" t="s">
        <v>184</v>
      </c>
      <c r="C688" s="91">
        <v>10</v>
      </c>
      <c r="D688" s="91" t="s">
        <v>146</v>
      </c>
      <c r="E688" s="91" t="s">
        <v>255</v>
      </c>
      <c r="F688" s="91" t="s">
        <v>292</v>
      </c>
      <c r="G688" s="91" t="s">
        <v>188</v>
      </c>
      <c r="H688" s="91"/>
      <c r="I688" s="98">
        <v>5861.7</v>
      </c>
      <c r="N688" s="164">
        <v>1865</v>
      </c>
      <c r="O688" s="164">
        <f t="shared" si="80"/>
        <v>7726.7</v>
      </c>
    </row>
    <row r="689" spans="1:15" ht="110.25">
      <c r="A689" s="108" t="s">
        <v>109</v>
      </c>
      <c r="B689" s="90" t="s">
        <v>184</v>
      </c>
      <c r="C689" s="90" t="s">
        <v>159</v>
      </c>
      <c r="D689" s="90" t="s">
        <v>146</v>
      </c>
      <c r="E689" s="90" t="s">
        <v>256</v>
      </c>
      <c r="F689" s="90"/>
      <c r="G689" s="90"/>
      <c r="H689" s="90"/>
      <c r="I689" s="96">
        <f>I690</f>
        <v>50</v>
      </c>
      <c r="N689" s="158"/>
      <c r="O689" s="162">
        <f t="shared" si="80"/>
        <v>50</v>
      </c>
    </row>
    <row r="690" spans="1:15" ht="31.5">
      <c r="A690" s="29" t="s">
        <v>294</v>
      </c>
      <c r="B690" s="90" t="s">
        <v>184</v>
      </c>
      <c r="C690" s="90">
        <v>10</v>
      </c>
      <c r="D690" s="90" t="s">
        <v>146</v>
      </c>
      <c r="E690" s="90" t="s">
        <v>256</v>
      </c>
      <c r="F690" s="90" t="s">
        <v>293</v>
      </c>
      <c r="G690" s="90"/>
      <c r="H690" s="90"/>
      <c r="I690" s="96">
        <f>I691</f>
        <v>50</v>
      </c>
      <c r="N690" s="158"/>
      <c r="O690" s="162">
        <f t="shared" si="80"/>
        <v>50</v>
      </c>
    </row>
    <row r="691" spans="1:15" ht="31.5">
      <c r="A691" s="29" t="s">
        <v>296</v>
      </c>
      <c r="B691" s="90" t="s">
        <v>184</v>
      </c>
      <c r="C691" s="90">
        <v>10</v>
      </c>
      <c r="D691" s="90" t="s">
        <v>146</v>
      </c>
      <c r="E691" s="90" t="s">
        <v>256</v>
      </c>
      <c r="F691" s="90" t="s">
        <v>295</v>
      </c>
      <c r="G691" s="90"/>
      <c r="H691" s="90"/>
      <c r="I691" s="96">
        <f>I692</f>
        <v>50</v>
      </c>
      <c r="N691" s="158"/>
      <c r="O691" s="162">
        <f t="shared" si="80"/>
        <v>50</v>
      </c>
    </row>
    <row r="692" spans="1:15" ht="47.25">
      <c r="A692" s="45" t="s">
        <v>297</v>
      </c>
      <c r="B692" s="90" t="s">
        <v>184</v>
      </c>
      <c r="C692" s="90">
        <v>10</v>
      </c>
      <c r="D692" s="90" t="s">
        <v>146</v>
      </c>
      <c r="E692" s="90" t="s">
        <v>256</v>
      </c>
      <c r="F692" s="90" t="s">
        <v>292</v>
      </c>
      <c r="G692" s="90"/>
      <c r="H692" s="90"/>
      <c r="I692" s="96">
        <f>I693</f>
        <v>50</v>
      </c>
      <c r="N692" s="158"/>
      <c r="O692" s="162">
        <f t="shared" si="80"/>
        <v>50</v>
      </c>
    </row>
    <row r="693" spans="1:15" ht="18">
      <c r="A693" s="69" t="s">
        <v>207</v>
      </c>
      <c r="B693" s="91" t="s">
        <v>184</v>
      </c>
      <c r="C693" s="91">
        <v>10</v>
      </c>
      <c r="D693" s="91" t="s">
        <v>146</v>
      </c>
      <c r="E693" s="91" t="s">
        <v>256</v>
      </c>
      <c r="F693" s="91" t="s">
        <v>292</v>
      </c>
      <c r="G693" s="91" t="s">
        <v>188</v>
      </c>
      <c r="H693" s="91"/>
      <c r="I693" s="98">
        <v>50</v>
      </c>
      <c r="N693" s="158"/>
      <c r="O693" s="164">
        <f t="shared" si="80"/>
        <v>50</v>
      </c>
    </row>
    <row r="694" spans="1:15" ht="31.5">
      <c r="A694" s="28" t="s">
        <v>141</v>
      </c>
      <c r="B694" s="92" t="s">
        <v>184</v>
      </c>
      <c r="C694" s="92" t="s">
        <v>159</v>
      </c>
      <c r="D694" s="92" t="s">
        <v>151</v>
      </c>
      <c r="E694" s="92"/>
      <c r="F694" s="92" t="s">
        <v>168</v>
      </c>
      <c r="G694" s="92"/>
      <c r="H694" s="92"/>
      <c r="I694" s="95">
        <f>I696</f>
        <v>1163.8</v>
      </c>
      <c r="N694" s="158"/>
      <c r="O694" s="163">
        <f t="shared" si="80"/>
        <v>1163.8</v>
      </c>
    </row>
    <row r="695" spans="1:15" ht="18">
      <c r="A695" s="29" t="s">
        <v>69</v>
      </c>
      <c r="B695" s="90" t="s">
        <v>184</v>
      </c>
      <c r="C695" s="90" t="s">
        <v>159</v>
      </c>
      <c r="D695" s="90" t="s">
        <v>151</v>
      </c>
      <c r="E695" s="90" t="s">
        <v>70</v>
      </c>
      <c r="F695" s="90"/>
      <c r="G695" s="90"/>
      <c r="H695" s="90"/>
      <c r="I695" s="96">
        <f>I696</f>
        <v>1163.8</v>
      </c>
      <c r="N695" s="158"/>
      <c r="O695" s="162">
        <f t="shared" si="80"/>
        <v>1163.8</v>
      </c>
    </row>
    <row r="696" spans="1:15" ht="47.25">
      <c r="A696" s="109" t="s">
        <v>83</v>
      </c>
      <c r="B696" s="90" t="s">
        <v>184</v>
      </c>
      <c r="C696" s="90">
        <v>10</v>
      </c>
      <c r="D696" s="90" t="s">
        <v>151</v>
      </c>
      <c r="E696" s="90" t="s">
        <v>257</v>
      </c>
      <c r="F696" s="90"/>
      <c r="G696" s="90"/>
      <c r="H696" s="90"/>
      <c r="I696" s="96">
        <f>I697+I700</f>
        <v>1163.8</v>
      </c>
      <c r="N696" s="158"/>
      <c r="O696" s="162">
        <f t="shared" si="80"/>
        <v>1163.8</v>
      </c>
    </row>
    <row r="697" spans="1:15" ht="31.5">
      <c r="A697" s="29" t="s">
        <v>266</v>
      </c>
      <c r="B697" s="90" t="s">
        <v>184</v>
      </c>
      <c r="C697" s="90">
        <v>10</v>
      </c>
      <c r="D697" s="90" t="s">
        <v>151</v>
      </c>
      <c r="E697" s="90" t="s">
        <v>257</v>
      </c>
      <c r="F697" s="90" t="s">
        <v>263</v>
      </c>
      <c r="G697" s="90"/>
      <c r="H697" s="90"/>
      <c r="I697" s="97">
        <f>I698</f>
        <v>1134.6</v>
      </c>
      <c r="N697" s="158"/>
      <c r="O697" s="162">
        <f t="shared" si="80"/>
        <v>1134.6</v>
      </c>
    </row>
    <row r="698" spans="1:15" ht="31.5">
      <c r="A698" s="29" t="s">
        <v>268</v>
      </c>
      <c r="B698" s="90" t="s">
        <v>184</v>
      </c>
      <c r="C698" s="90">
        <v>10</v>
      </c>
      <c r="D698" s="90" t="s">
        <v>151</v>
      </c>
      <c r="E698" s="90" t="s">
        <v>257</v>
      </c>
      <c r="F698" s="90" t="s">
        <v>267</v>
      </c>
      <c r="G698" s="90"/>
      <c r="H698" s="90"/>
      <c r="I698" s="97">
        <f>I699</f>
        <v>1134.6</v>
      </c>
      <c r="N698" s="158"/>
      <c r="O698" s="162">
        <f t="shared" si="80"/>
        <v>1134.6</v>
      </c>
    </row>
    <row r="699" spans="1:15" ht="18">
      <c r="A699" s="69" t="s">
        <v>207</v>
      </c>
      <c r="B699" s="91" t="s">
        <v>184</v>
      </c>
      <c r="C699" s="91">
        <v>10</v>
      </c>
      <c r="D699" s="91" t="s">
        <v>151</v>
      </c>
      <c r="E699" s="91" t="s">
        <v>257</v>
      </c>
      <c r="F699" s="91" t="s">
        <v>267</v>
      </c>
      <c r="G699" s="91" t="s">
        <v>188</v>
      </c>
      <c r="H699" s="91"/>
      <c r="I699" s="98">
        <v>1134.6</v>
      </c>
      <c r="N699" s="158"/>
      <c r="O699" s="164">
        <f t="shared" si="80"/>
        <v>1134.6</v>
      </c>
    </row>
    <row r="700" spans="1:15" ht="31.5">
      <c r="A700" s="29" t="s">
        <v>264</v>
      </c>
      <c r="B700" s="90" t="s">
        <v>184</v>
      </c>
      <c r="C700" s="90">
        <v>10</v>
      </c>
      <c r="D700" s="90" t="s">
        <v>151</v>
      </c>
      <c r="E700" s="90" t="s">
        <v>257</v>
      </c>
      <c r="F700" s="90" t="s">
        <v>265</v>
      </c>
      <c r="G700" s="90"/>
      <c r="H700" s="90"/>
      <c r="I700" s="97">
        <f>I701</f>
        <v>29.2</v>
      </c>
      <c r="N700" s="158"/>
      <c r="O700" s="162">
        <f t="shared" si="80"/>
        <v>29.2</v>
      </c>
    </row>
    <row r="701" spans="1:15" ht="31.5">
      <c r="A701" s="45" t="s">
        <v>273</v>
      </c>
      <c r="B701" s="90" t="s">
        <v>184</v>
      </c>
      <c r="C701" s="90">
        <v>10</v>
      </c>
      <c r="D701" s="90" t="s">
        <v>151</v>
      </c>
      <c r="E701" s="90" t="s">
        <v>257</v>
      </c>
      <c r="F701" s="90" t="s">
        <v>272</v>
      </c>
      <c r="G701" s="90"/>
      <c r="H701" s="90"/>
      <c r="I701" s="97">
        <f>I702+I704</f>
        <v>29.2</v>
      </c>
      <c r="N701" s="158"/>
      <c r="O701" s="162">
        <f t="shared" si="80"/>
        <v>29.2</v>
      </c>
    </row>
    <row r="702" spans="1:15" ht="47.25">
      <c r="A702" s="112" t="s">
        <v>304</v>
      </c>
      <c r="B702" s="90" t="s">
        <v>184</v>
      </c>
      <c r="C702" s="90">
        <v>10</v>
      </c>
      <c r="D702" s="90" t="s">
        <v>151</v>
      </c>
      <c r="E702" s="90" t="s">
        <v>257</v>
      </c>
      <c r="F702" s="90" t="s">
        <v>303</v>
      </c>
      <c r="G702" s="90"/>
      <c r="H702" s="90"/>
      <c r="I702" s="97">
        <f>I703</f>
        <v>23.9</v>
      </c>
      <c r="N702" s="158"/>
      <c r="O702" s="162">
        <f t="shared" si="80"/>
        <v>23.9</v>
      </c>
    </row>
    <row r="703" spans="1:15" ht="18">
      <c r="A703" s="69" t="s">
        <v>207</v>
      </c>
      <c r="B703" s="91" t="s">
        <v>184</v>
      </c>
      <c r="C703" s="91">
        <v>10</v>
      </c>
      <c r="D703" s="91" t="s">
        <v>151</v>
      </c>
      <c r="E703" s="91" t="s">
        <v>257</v>
      </c>
      <c r="F703" s="91" t="s">
        <v>303</v>
      </c>
      <c r="G703" s="91" t="s">
        <v>188</v>
      </c>
      <c r="H703" s="91"/>
      <c r="I703" s="99">
        <v>23.9</v>
      </c>
      <c r="N703" s="158"/>
      <c r="O703" s="164">
        <f t="shared" si="80"/>
        <v>23.9</v>
      </c>
    </row>
    <row r="704" spans="1:15" ht="31.5">
      <c r="A704" s="29" t="s">
        <v>275</v>
      </c>
      <c r="B704" s="90" t="s">
        <v>184</v>
      </c>
      <c r="C704" s="90">
        <v>10</v>
      </c>
      <c r="D704" s="90" t="s">
        <v>151</v>
      </c>
      <c r="E704" s="90" t="s">
        <v>257</v>
      </c>
      <c r="F704" s="90" t="s">
        <v>274</v>
      </c>
      <c r="G704" s="90"/>
      <c r="H704" s="90"/>
      <c r="I704" s="97">
        <f>I705</f>
        <v>5.3</v>
      </c>
      <c r="N704" s="158"/>
      <c r="O704" s="162">
        <f t="shared" si="80"/>
        <v>5.3</v>
      </c>
    </row>
    <row r="705" spans="1:15" ht="18">
      <c r="A705" s="27" t="s">
        <v>207</v>
      </c>
      <c r="B705" s="91" t="s">
        <v>184</v>
      </c>
      <c r="C705" s="91">
        <v>10</v>
      </c>
      <c r="D705" s="91" t="s">
        <v>151</v>
      </c>
      <c r="E705" s="91" t="s">
        <v>257</v>
      </c>
      <c r="F705" s="91" t="s">
        <v>274</v>
      </c>
      <c r="G705" s="91" t="s">
        <v>188</v>
      </c>
      <c r="H705" s="91"/>
      <c r="I705" s="99">
        <v>5.3</v>
      </c>
      <c r="N705" s="158"/>
      <c r="O705" s="164">
        <f t="shared" si="80"/>
        <v>5.3</v>
      </c>
    </row>
    <row r="706" spans="1:15" ht="47.25">
      <c r="A706" s="28" t="s">
        <v>213</v>
      </c>
      <c r="B706" s="92" t="s">
        <v>223</v>
      </c>
      <c r="C706" s="92"/>
      <c r="D706" s="92"/>
      <c r="E706" s="92"/>
      <c r="F706" s="92"/>
      <c r="G706" s="92"/>
      <c r="H706" s="92"/>
      <c r="I706" s="94">
        <f aca="true" t="shared" si="83" ref="I706:N706">I718+I707</f>
        <v>36974</v>
      </c>
      <c r="J706" s="94">
        <f t="shared" si="83"/>
        <v>0</v>
      </c>
      <c r="K706" s="94">
        <f t="shared" si="83"/>
        <v>0</v>
      </c>
      <c r="L706" s="94">
        <f t="shared" si="83"/>
        <v>0</v>
      </c>
      <c r="M706" s="94">
        <f t="shared" si="83"/>
        <v>0</v>
      </c>
      <c r="N706" s="94">
        <f t="shared" si="83"/>
        <v>21.6</v>
      </c>
      <c r="O706" s="163">
        <f>I706+N706</f>
        <v>36995.6</v>
      </c>
    </row>
    <row r="707" spans="1:15" ht="18">
      <c r="A707" s="28" t="s">
        <v>133</v>
      </c>
      <c r="B707" s="92" t="s">
        <v>223</v>
      </c>
      <c r="C707" s="92" t="s">
        <v>150</v>
      </c>
      <c r="D707" s="90"/>
      <c r="E707" s="90"/>
      <c r="F707" s="90"/>
      <c r="G707" s="90"/>
      <c r="H707" s="90"/>
      <c r="I707" s="94">
        <f>I708</f>
        <v>17035</v>
      </c>
      <c r="N707" s="158"/>
      <c r="O707" s="163">
        <f aca="true" t="shared" si="84" ref="O707:O717">I707+N707</f>
        <v>17035</v>
      </c>
    </row>
    <row r="708" spans="1:15" ht="18">
      <c r="A708" s="28" t="s">
        <v>135</v>
      </c>
      <c r="B708" s="92" t="s">
        <v>223</v>
      </c>
      <c r="C708" s="92" t="s">
        <v>150</v>
      </c>
      <c r="D708" s="92" t="s">
        <v>149</v>
      </c>
      <c r="E708" s="92"/>
      <c r="F708" s="92"/>
      <c r="G708" s="92"/>
      <c r="H708" s="92"/>
      <c r="I708" s="94">
        <f>I711</f>
        <v>17035</v>
      </c>
      <c r="N708" s="158"/>
      <c r="O708" s="163">
        <f t="shared" si="84"/>
        <v>17035</v>
      </c>
    </row>
    <row r="709" spans="1:15" ht="47.25">
      <c r="A709" s="29" t="s">
        <v>318</v>
      </c>
      <c r="B709" s="90" t="s">
        <v>223</v>
      </c>
      <c r="C709" s="90" t="s">
        <v>150</v>
      </c>
      <c r="D709" s="90" t="s">
        <v>149</v>
      </c>
      <c r="E709" s="90" t="s">
        <v>84</v>
      </c>
      <c r="F709" s="90"/>
      <c r="G709" s="90"/>
      <c r="H709" s="90"/>
      <c r="I709" s="97">
        <f>I710</f>
        <v>17035</v>
      </c>
      <c r="N709" s="158"/>
      <c r="O709" s="162">
        <f t="shared" si="84"/>
        <v>17035</v>
      </c>
    </row>
    <row r="710" spans="1:15" ht="47.25">
      <c r="A710" s="29" t="s">
        <v>85</v>
      </c>
      <c r="B710" s="90" t="s">
        <v>223</v>
      </c>
      <c r="C710" s="90" t="s">
        <v>150</v>
      </c>
      <c r="D710" s="90" t="s">
        <v>149</v>
      </c>
      <c r="E710" s="90" t="s">
        <v>86</v>
      </c>
      <c r="F710" s="90"/>
      <c r="G710" s="90"/>
      <c r="H710" s="90"/>
      <c r="I710" s="97">
        <f>I711</f>
        <v>17035</v>
      </c>
      <c r="N710" s="158"/>
      <c r="O710" s="162">
        <f t="shared" si="84"/>
        <v>17035</v>
      </c>
    </row>
    <row r="711" spans="1:15" ht="94.5">
      <c r="A711" s="45" t="s">
        <v>319</v>
      </c>
      <c r="B711" s="90" t="s">
        <v>223</v>
      </c>
      <c r="C711" s="90" t="s">
        <v>150</v>
      </c>
      <c r="D711" s="90" t="s">
        <v>149</v>
      </c>
      <c r="E711" s="90" t="s">
        <v>33</v>
      </c>
      <c r="F711" s="90"/>
      <c r="G711" s="90"/>
      <c r="H711" s="90"/>
      <c r="I711" s="96">
        <f>I712</f>
        <v>17035</v>
      </c>
      <c r="N711" s="158"/>
      <c r="O711" s="162">
        <f t="shared" si="84"/>
        <v>17035</v>
      </c>
    </row>
    <row r="712" spans="1:15" ht="47.25">
      <c r="A712" s="29" t="s">
        <v>277</v>
      </c>
      <c r="B712" s="90" t="s">
        <v>223</v>
      </c>
      <c r="C712" s="90" t="s">
        <v>150</v>
      </c>
      <c r="D712" s="90" t="s">
        <v>149</v>
      </c>
      <c r="E712" s="90" t="s">
        <v>33</v>
      </c>
      <c r="F712" s="90" t="s">
        <v>276</v>
      </c>
      <c r="G712" s="90"/>
      <c r="H712" s="90"/>
      <c r="I712" s="96">
        <f>I713</f>
        <v>17035</v>
      </c>
      <c r="N712" s="158"/>
      <c r="O712" s="162">
        <f t="shared" si="84"/>
        <v>17035</v>
      </c>
    </row>
    <row r="713" spans="1:15" ht="18">
      <c r="A713" s="29" t="s">
        <v>279</v>
      </c>
      <c r="B713" s="90" t="s">
        <v>223</v>
      </c>
      <c r="C713" s="90" t="s">
        <v>150</v>
      </c>
      <c r="D713" s="90" t="s">
        <v>149</v>
      </c>
      <c r="E713" s="90" t="s">
        <v>33</v>
      </c>
      <c r="F713" s="90" t="s">
        <v>278</v>
      </c>
      <c r="G713" s="90"/>
      <c r="H713" s="90"/>
      <c r="I713" s="96">
        <f>I714+I716</f>
        <v>17035</v>
      </c>
      <c r="N713" s="158"/>
      <c r="O713" s="162">
        <f t="shared" si="84"/>
        <v>17035</v>
      </c>
    </row>
    <row r="714" spans="1:15" ht="63">
      <c r="A714" s="29" t="s">
        <v>215</v>
      </c>
      <c r="B714" s="90" t="s">
        <v>223</v>
      </c>
      <c r="C714" s="90" t="s">
        <v>150</v>
      </c>
      <c r="D714" s="90" t="s">
        <v>149</v>
      </c>
      <c r="E714" s="90" t="s">
        <v>33</v>
      </c>
      <c r="F714" s="90" t="s">
        <v>219</v>
      </c>
      <c r="G714" s="90"/>
      <c r="H714" s="90"/>
      <c r="I714" s="97">
        <f>I715</f>
        <v>16851</v>
      </c>
      <c r="N714" s="158"/>
      <c r="O714" s="162">
        <f t="shared" si="84"/>
        <v>16851</v>
      </c>
    </row>
    <row r="715" spans="1:15" ht="18">
      <c r="A715" s="69" t="s">
        <v>206</v>
      </c>
      <c r="B715" s="91" t="s">
        <v>223</v>
      </c>
      <c r="C715" s="91" t="s">
        <v>150</v>
      </c>
      <c r="D715" s="91" t="s">
        <v>149</v>
      </c>
      <c r="E715" s="91" t="s">
        <v>33</v>
      </c>
      <c r="F715" s="91" t="s">
        <v>219</v>
      </c>
      <c r="G715" s="91" t="s">
        <v>187</v>
      </c>
      <c r="H715" s="91"/>
      <c r="I715" s="99">
        <v>16851</v>
      </c>
      <c r="N715" s="158"/>
      <c r="O715" s="164">
        <f t="shared" si="84"/>
        <v>16851</v>
      </c>
    </row>
    <row r="716" spans="1:15" ht="31.5">
      <c r="A716" s="29" t="s">
        <v>221</v>
      </c>
      <c r="B716" s="90" t="s">
        <v>223</v>
      </c>
      <c r="C716" s="90" t="s">
        <v>150</v>
      </c>
      <c r="D716" s="90" t="s">
        <v>149</v>
      </c>
      <c r="E716" s="90" t="s">
        <v>33</v>
      </c>
      <c r="F716" s="90" t="s">
        <v>220</v>
      </c>
      <c r="G716" s="90"/>
      <c r="H716" s="90"/>
      <c r="I716" s="97">
        <f>I717</f>
        <v>184</v>
      </c>
      <c r="N716" s="158"/>
      <c r="O716" s="162">
        <f t="shared" si="84"/>
        <v>184</v>
      </c>
    </row>
    <row r="717" spans="1:15" ht="18">
      <c r="A717" s="69" t="s">
        <v>206</v>
      </c>
      <c r="B717" s="91" t="s">
        <v>223</v>
      </c>
      <c r="C717" s="91" t="s">
        <v>150</v>
      </c>
      <c r="D717" s="91" t="s">
        <v>149</v>
      </c>
      <c r="E717" s="91" t="s">
        <v>33</v>
      </c>
      <c r="F717" s="91" t="s">
        <v>220</v>
      </c>
      <c r="G717" s="91" t="s">
        <v>187</v>
      </c>
      <c r="H717" s="91"/>
      <c r="I717" s="99">
        <v>184</v>
      </c>
      <c r="N717" s="158"/>
      <c r="O717" s="164">
        <f t="shared" si="84"/>
        <v>184</v>
      </c>
    </row>
    <row r="718" spans="1:15" ht="18">
      <c r="A718" s="28" t="s">
        <v>201</v>
      </c>
      <c r="B718" s="92" t="s">
        <v>223</v>
      </c>
      <c r="C718" s="92" t="s">
        <v>147</v>
      </c>
      <c r="D718" s="90"/>
      <c r="E718" s="90"/>
      <c r="F718" s="90"/>
      <c r="G718" s="90"/>
      <c r="H718" s="90"/>
      <c r="I718" s="94">
        <f aca="true" t="shared" si="85" ref="I718:N718">I719+I774</f>
        <v>19939</v>
      </c>
      <c r="J718" s="94">
        <f t="shared" si="85"/>
        <v>0</v>
      </c>
      <c r="K718" s="94">
        <f t="shared" si="85"/>
        <v>0</v>
      </c>
      <c r="L718" s="94">
        <f t="shared" si="85"/>
        <v>0</v>
      </c>
      <c r="M718" s="94">
        <f t="shared" si="85"/>
        <v>0</v>
      </c>
      <c r="N718" s="94">
        <f t="shared" si="85"/>
        <v>21.6</v>
      </c>
      <c r="O718" s="163">
        <f aca="true" t="shared" si="86" ref="O718:O781">I718+N718</f>
        <v>19960.6</v>
      </c>
    </row>
    <row r="719" spans="1:15" ht="18">
      <c r="A719" s="28" t="s">
        <v>138</v>
      </c>
      <c r="B719" s="92" t="s">
        <v>223</v>
      </c>
      <c r="C719" s="92" t="s">
        <v>147</v>
      </c>
      <c r="D719" s="92" t="s">
        <v>143</v>
      </c>
      <c r="E719" s="92"/>
      <c r="F719" s="92"/>
      <c r="G719" s="92"/>
      <c r="H719" s="92"/>
      <c r="I719" s="94">
        <f aca="true" t="shared" si="87" ref="I719:N719">I726+I720</f>
        <v>18800</v>
      </c>
      <c r="J719" s="94">
        <f t="shared" si="87"/>
        <v>0</v>
      </c>
      <c r="K719" s="94">
        <f t="shared" si="87"/>
        <v>0</v>
      </c>
      <c r="L719" s="94">
        <f t="shared" si="87"/>
        <v>0</v>
      </c>
      <c r="M719" s="94">
        <f t="shared" si="87"/>
        <v>0</v>
      </c>
      <c r="N719" s="94">
        <f t="shared" si="87"/>
        <v>21.6</v>
      </c>
      <c r="O719" s="163">
        <f t="shared" si="86"/>
        <v>18821.6</v>
      </c>
    </row>
    <row r="720" spans="1:15" ht="18">
      <c r="A720" s="29" t="s">
        <v>69</v>
      </c>
      <c r="B720" s="90" t="s">
        <v>223</v>
      </c>
      <c r="C720" s="90" t="s">
        <v>147</v>
      </c>
      <c r="D720" s="90" t="s">
        <v>143</v>
      </c>
      <c r="E720" s="90" t="s">
        <v>70</v>
      </c>
      <c r="F720" s="90"/>
      <c r="G720" s="90"/>
      <c r="H720" s="90"/>
      <c r="I720" s="97"/>
      <c r="J720" s="169"/>
      <c r="K720" s="169"/>
      <c r="L720" s="169"/>
      <c r="M720" s="169"/>
      <c r="N720" s="162">
        <f>N721</f>
        <v>21.6</v>
      </c>
      <c r="O720" s="162">
        <f t="shared" si="86"/>
        <v>21.6</v>
      </c>
    </row>
    <row r="721" spans="1:15" ht="47.25">
      <c r="A721" s="29" t="s">
        <v>367</v>
      </c>
      <c r="B721" s="90" t="s">
        <v>223</v>
      </c>
      <c r="C721" s="90" t="s">
        <v>147</v>
      </c>
      <c r="D721" s="90" t="s">
        <v>143</v>
      </c>
      <c r="E721" s="90" t="s">
        <v>237</v>
      </c>
      <c r="F721" s="90"/>
      <c r="G721" s="90"/>
      <c r="H721" s="90"/>
      <c r="I721" s="97"/>
      <c r="J721" s="169"/>
      <c r="K721" s="169"/>
      <c r="L721" s="169"/>
      <c r="M721" s="169"/>
      <c r="N721" s="162">
        <f>N722</f>
        <v>21.6</v>
      </c>
      <c r="O721" s="162">
        <f t="shared" si="86"/>
        <v>21.6</v>
      </c>
    </row>
    <row r="722" spans="1:15" ht="31.5">
      <c r="A722" s="29" t="s">
        <v>264</v>
      </c>
      <c r="B722" s="90" t="s">
        <v>223</v>
      </c>
      <c r="C722" s="90" t="s">
        <v>147</v>
      </c>
      <c r="D722" s="90" t="s">
        <v>143</v>
      </c>
      <c r="E722" s="90" t="s">
        <v>237</v>
      </c>
      <c r="F722" s="90" t="s">
        <v>265</v>
      </c>
      <c r="G722" s="90"/>
      <c r="H722" s="90"/>
      <c r="I722" s="97"/>
      <c r="J722" s="169"/>
      <c r="K722" s="169"/>
      <c r="L722" s="169"/>
      <c r="M722" s="169"/>
      <c r="N722" s="162">
        <f>N723</f>
        <v>21.6</v>
      </c>
      <c r="O722" s="162">
        <f t="shared" si="86"/>
        <v>21.6</v>
      </c>
    </row>
    <row r="723" spans="1:15" ht="31.5">
      <c r="A723" s="45" t="s">
        <v>273</v>
      </c>
      <c r="B723" s="90" t="s">
        <v>223</v>
      </c>
      <c r="C723" s="90" t="s">
        <v>147</v>
      </c>
      <c r="D723" s="90" t="s">
        <v>143</v>
      </c>
      <c r="E723" s="90" t="s">
        <v>237</v>
      </c>
      <c r="F723" s="90" t="s">
        <v>272</v>
      </c>
      <c r="G723" s="90"/>
      <c r="H723" s="90"/>
      <c r="I723" s="97"/>
      <c r="J723" s="169"/>
      <c r="K723" s="169"/>
      <c r="L723" s="169"/>
      <c r="M723" s="169"/>
      <c r="N723" s="162">
        <f>N724</f>
        <v>21.6</v>
      </c>
      <c r="O723" s="162">
        <f t="shared" si="86"/>
        <v>21.6</v>
      </c>
    </row>
    <row r="724" spans="1:15" ht="31.5">
      <c r="A724" s="29" t="s">
        <v>275</v>
      </c>
      <c r="B724" s="90" t="s">
        <v>223</v>
      </c>
      <c r="C724" s="90" t="s">
        <v>147</v>
      </c>
      <c r="D724" s="90" t="s">
        <v>143</v>
      </c>
      <c r="E724" s="90" t="s">
        <v>237</v>
      </c>
      <c r="F724" s="90" t="s">
        <v>274</v>
      </c>
      <c r="G724" s="90"/>
      <c r="H724" s="90"/>
      <c r="I724" s="97"/>
      <c r="J724" s="169"/>
      <c r="K724" s="169"/>
      <c r="L724" s="169"/>
      <c r="M724" s="169"/>
      <c r="N724" s="162">
        <f>N725</f>
        <v>21.6</v>
      </c>
      <c r="O724" s="162">
        <f t="shared" si="86"/>
        <v>21.6</v>
      </c>
    </row>
    <row r="725" spans="1:15" ht="18">
      <c r="A725" s="69" t="s">
        <v>206</v>
      </c>
      <c r="B725" s="91" t="s">
        <v>223</v>
      </c>
      <c r="C725" s="91" t="s">
        <v>147</v>
      </c>
      <c r="D725" s="91" t="s">
        <v>143</v>
      </c>
      <c r="E725" s="91" t="s">
        <v>237</v>
      </c>
      <c r="F725" s="91" t="s">
        <v>274</v>
      </c>
      <c r="G725" s="91" t="s">
        <v>187</v>
      </c>
      <c r="H725" s="91"/>
      <c r="I725" s="98"/>
      <c r="J725" s="169"/>
      <c r="K725" s="169"/>
      <c r="L725" s="169"/>
      <c r="M725" s="169"/>
      <c r="N725" s="164">
        <v>21.6</v>
      </c>
      <c r="O725" s="164">
        <f t="shared" si="86"/>
        <v>21.6</v>
      </c>
    </row>
    <row r="726" spans="1:15" ht="47.25">
      <c r="A726" s="111" t="s">
        <v>318</v>
      </c>
      <c r="B726" s="90" t="s">
        <v>223</v>
      </c>
      <c r="C726" s="90" t="s">
        <v>147</v>
      </c>
      <c r="D726" s="90" t="s">
        <v>143</v>
      </c>
      <c r="E726" s="90" t="s">
        <v>84</v>
      </c>
      <c r="F726" s="90"/>
      <c r="G726" s="90"/>
      <c r="H726" s="90"/>
      <c r="I726" s="97">
        <f>I727+I732+I740+I748+I762+I768</f>
        <v>18800</v>
      </c>
      <c r="N726" s="158"/>
      <c r="O726" s="162">
        <f t="shared" si="86"/>
        <v>18800</v>
      </c>
    </row>
    <row r="727" spans="1:15" ht="47.25">
      <c r="A727" s="111" t="s">
        <v>318</v>
      </c>
      <c r="B727" s="90" t="s">
        <v>223</v>
      </c>
      <c r="C727" s="90" t="s">
        <v>147</v>
      </c>
      <c r="D727" s="90" t="s">
        <v>143</v>
      </c>
      <c r="E727" s="90" t="s">
        <v>39</v>
      </c>
      <c r="F727" s="90"/>
      <c r="G727" s="90"/>
      <c r="H727" s="90"/>
      <c r="I727" s="97">
        <f>I728</f>
        <v>100</v>
      </c>
      <c r="N727" s="158"/>
      <c r="O727" s="162">
        <f t="shared" si="86"/>
        <v>100</v>
      </c>
    </row>
    <row r="728" spans="1:15" ht="31.5">
      <c r="A728" s="29" t="s">
        <v>264</v>
      </c>
      <c r="B728" s="90" t="s">
        <v>223</v>
      </c>
      <c r="C728" s="90" t="s">
        <v>147</v>
      </c>
      <c r="D728" s="90" t="s">
        <v>143</v>
      </c>
      <c r="E728" s="90" t="s">
        <v>39</v>
      </c>
      <c r="F728" s="90" t="s">
        <v>265</v>
      </c>
      <c r="G728" s="90"/>
      <c r="H728" s="90"/>
      <c r="I728" s="97">
        <f>I729</f>
        <v>100</v>
      </c>
      <c r="N728" s="158"/>
      <c r="O728" s="162">
        <f t="shared" si="86"/>
        <v>100</v>
      </c>
    </row>
    <row r="729" spans="1:15" ht="31.5">
      <c r="A729" s="45" t="s">
        <v>273</v>
      </c>
      <c r="B729" s="90" t="s">
        <v>223</v>
      </c>
      <c r="C729" s="90" t="s">
        <v>147</v>
      </c>
      <c r="D729" s="90" t="s">
        <v>143</v>
      </c>
      <c r="E729" s="90" t="s">
        <v>39</v>
      </c>
      <c r="F729" s="90" t="s">
        <v>272</v>
      </c>
      <c r="G729" s="90"/>
      <c r="H729" s="90"/>
      <c r="I729" s="97">
        <f>I730</f>
        <v>100</v>
      </c>
      <c r="N729" s="158"/>
      <c r="O729" s="162">
        <f t="shared" si="86"/>
        <v>100</v>
      </c>
    </row>
    <row r="730" spans="1:15" ht="31.5">
      <c r="A730" s="29" t="s">
        <v>275</v>
      </c>
      <c r="B730" s="90" t="s">
        <v>223</v>
      </c>
      <c r="C730" s="90" t="s">
        <v>147</v>
      </c>
      <c r="D730" s="90" t="s">
        <v>143</v>
      </c>
      <c r="E730" s="90" t="s">
        <v>39</v>
      </c>
      <c r="F730" s="90" t="s">
        <v>274</v>
      </c>
      <c r="G730" s="90"/>
      <c r="H730" s="90"/>
      <c r="I730" s="97">
        <f>I731</f>
        <v>100</v>
      </c>
      <c r="N730" s="158"/>
      <c r="O730" s="162">
        <f t="shared" si="86"/>
        <v>100</v>
      </c>
    </row>
    <row r="731" spans="1:15" ht="18">
      <c r="A731" s="27" t="s">
        <v>206</v>
      </c>
      <c r="B731" s="91" t="s">
        <v>223</v>
      </c>
      <c r="C731" s="91" t="s">
        <v>147</v>
      </c>
      <c r="D731" s="91" t="s">
        <v>143</v>
      </c>
      <c r="E731" s="91" t="s">
        <v>39</v>
      </c>
      <c r="F731" s="91" t="s">
        <v>274</v>
      </c>
      <c r="G731" s="91" t="s">
        <v>187</v>
      </c>
      <c r="H731" s="91"/>
      <c r="I731" s="99">
        <v>100</v>
      </c>
      <c r="N731" s="158"/>
      <c r="O731" s="164">
        <f t="shared" si="86"/>
        <v>100</v>
      </c>
    </row>
    <row r="732" spans="1:15" ht="31.5">
      <c r="A732" s="29" t="s">
        <v>88</v>
      </c>
      <c r="B732" s="90" t="s">
        <v>223</v>
      </c>
      <c r="C732" s="90" t="s">
        <v>147</v>
      </c>
      <c r="D732" s="90" t="s">
        <v>143</v>
      </c>
      <c r="E732" s="90" t="s">
        <v>87</v>
      </c>
      <c r="F732" s="90"/>
      <c r="G732" s="90"/>
      <c r="H732" s="90"/>
      <c r="I732" s="97">
        <f>I733</f>
        <v>11857.3</v>
      </c>
      <c r="N732" s="158"/>
      <c r="O732" s="162">
        <f t="shared" si="86"/>
        <v>11857.3</v>
      </c>
    </row>
    <row r="733" spans="1:15" ht="78.75">
      <c r="A733" s="45" t="s">
        <v>317</v>
      </c>
      <c r="B733" s="90" t="s">
        <v>223</v>
      </c>
      <c r="C733" s="90" t="s">
        <v>147</v>
      </c>
      <c r="D733" s="90" t="s">
        <v>143</v>
      </c>
      <c r="E733" s="90" t="s">
        <v>40</v>
      </c>
      <c r="F733" s="90"/>
      <c r="G733" s="90"/>
      <c r="H733" s="90"/>
      <c r="I733" s="97">
        <f>I734</f>
        <v>11857.3</v>
      </c>
      <c r="N733" s="158"/>
      <c r="O733" s="162">
        <f t="shared" si="86"/>
        <v>11857.3</v>
      </c>
    </row>
    <row r="734" spans="1:15" ht="47.25">
      <c r="A734" s="29" t="s">
        <v>277</v>
      </c>
      <c r="B734" s="90" t="s">
        <v>223</v>
      </c>
      <c r="C734" s="90" t="s">
        <v>147</v>
      </c>
      <c r="D734" s="90" t="s">
        <v>143</v>
      </c>
      <c r="E734" s="90" t="s">
        <v>40</v>
      </c>
      <c r="F734" s="90" t="s">
        <v>276</v>
      </c>
      <c r="G734" s="90"/>
      <c r="H734" s="90"/>
      <c r="I734" s="96">
        <f>I735</f>
        <v>11857.3</v>
      </c>
      <c r="N734" s="158"/>
      <c r="O734" s="162">
        <f t="shared" si="86"/>
        <v>11857.3</v>
      </c>
    </row>
    <row r="735" spans="1:15" ht="18">
      <c r="A735" s="29" t="s">
        <v>279</v>
      </c>
      <c r="B735" s="90" t="s">
        <v>223</v>
      </c>
      <c r="C735" s="90" t="s">
        <v>147</v>
      </c>
      <c r="D735" s="90" t="s">
        <v>143</v>
      </c>
      <c r="E735" s="90" t="s">
        <v>40</v>
      </c>
      <c r="F735" s="90" t="s">
        <v>278</v>
      </c>
      <c r="G735" s="90"/>
      <c r="H735" s="90"/>
      <c r="I735" s="96">
        <f>I736+I738</f>
        <v>11857.3</v>
      </c>
      <c r="N735" s="158"/>
      <c r="O735" s="162">
        <f t="shared" si="86"/>
        <v>11857.3</v>
      </c>
    </row>
    <row r="736" spans="1:15" ht="63">
      <c r="A736" s="29" t="s">
        <v>215</v>
      </c>
      <c r="B736" s="90" t="s">
        <v>223</v>
      </c>
      <c r="C736" s="90" t="s">
        <v>147</v>
      </c>
      <c r="D736" s="90" t="s">
        <v>143</v>
      </c>
      <c r="E736" s="90" t="s">
        <v>40</v>
      </c>
      <c r="F736" s="90" t="s">
        <v>219</v>
      </c>
      <c r="G736" s="90"/>
      <c r="H736" s="90"/>
      <c r="I736" s="97">
        <f>I737</f>
        <v>11717.3</v>
      </c>
      <c r="N736" s="158"/>
      <c r="O736" s="162">
        <f t="shared" si="86"/>
        <v>11717.3</v>
      </c>
    </row>
    <row r="737" spans="1:15" ht="18">
      <c r="A737" s="69" t="s">
        <v>206</v>
      </c>
      <c r="B737" s="91" t="s">
        <v>223</v>
      </c>
      <c r="C737" s="91" t="s">
        <v>147</v>
      </c>
      <c r="D737" s="91" t="s">
        <v>143</v>
      </c>
      <c r="E737" s="91" t="s">
        <v>40</v>
      </c>
      <c r="F737" s="91" t="s">
        <v>219</v>
      </c>
      <c r="G737" s="91" t="s">
        <v>187</v>
      </c>
      <c r="H737" s="91"/>
      <c r="I737" s="98">
        <v>11717.3</v>
      </c>
      <c r="N737" s="158"/>
      <c r="O737" s="164">
        <f t="shared" si="86"/>
        <v>11717.3</v>
      </c>
    </row>
    <row r="738" spans="1:15" ht="31.5">
      <c r="A738" s="29" t="s">
        <v>221</v>
      </c>
      <c r="B738" s="90" t="s">
        <v>223</v>
      </c>
      <c r="C738" s="90" t="s">
        <v>147</v>
      </c>
      <c r="D738" s="90" t="s">
        <v>143</v>
      </c>
      <c r="E738" s="90" t="s">
        <v>40</v>
      </c>
      <c r="F738" s="90" t="s">
        <v>220</v>
      </c>
      <c r="G738" s="90"/>
      <c r="H738" s="90"/>
      <c r="I738" s="97">
        <f>I739</f>
        <v>140</v>
      </c>
      <c r="N738" s="158"/>
      <c r="O738" s="162">
        <f t="shared" si="86"/>
        <v>140</v>
      </c>
    </row>
    <row r="739" spans="1:15" ht="18">
      <c r="A739" s="69" t="s">
        <v>206</v>
      </c>
      <c r="B739" s="91" t="s">
        <v>223</v>
      </c>
      <c r="C739" s="91" t="s">
        <v>147</v>
      </c>
      <c r="D739" s="91" t="s">
        <v>143</v>
      </c>
      <c r="E739" s="91" t="s">
        <v>40</v>
      </c>
      <c r="F739" s="91" t="s">
        <v>220</v>
      </c>
      <c r="G739" s="91" t="s">
        <v>187</v>
      </c>
      <c r="H739" s="91"/>
      <c r="I739" s="98">
        <v>140</v>
      </c>
      <c r="N739" s="158"/>
      <c r="O739" s="164">
        <f t="shared" si="86"/>
        <v>140</v>
      </c>
    </row>
    <row r="740" spans="1:15" ht="31.5">
      <c r="A740" s="45" t="s">
        <v>89</v>
      </c>
      <c r="B740" s="90" t="s">
        <v>223</v>
      </c>
      <c r="C740" s="90" t="s">
        <v>147</v>
      </c>
      <c r="D740" s="90" t="s">
        <v>143</v>
      </c>
      <c r="E740" s="90" t="s">
        <v>90</v>
      </c>
      <c r="F740" s="90"/>
      <c r="G740" s="90"/>
      <c r="H740" s="90"/>
      <c r="I740" s="96">
        <f>I741</f>
        <v>3007.7000000000003</v>
      </c>
      <c r="N740" s="158"/>
      <c r="O740" s="162">
        <f t="shared" si="86"/>
        <v>3007.7000000000003</v>
      </c>
    </row>
    <row r="741" spans="1:15" ht="78.75">
      <c r="A741" s="111" t="s">
        <v>316</v>
      </c>
      <c r="B741" s="90" t="s">
        <v>223</v>
      </c>
      <c r="C741" s="90" t="s">
        <v>147</v>
      </c>
      <c r="D741" s="90" t="s">
        <v>143</v>
      </c>
      <c r="E741" s="90" t="s">
        <v>35</v>
      </c>
      <c r="F741" s="90"/>
      <c r="G741" s="90"/>
      <c r="H741" s="90"/>
      <c r="I741" s="97">
        <f>I742</f>
        <v>3007.7000000000003</v>
      </c>
      <c r="N741" s="158"/>
      <c r="O741" s="162">
        <f t="shared" si="86"/>
        <v>3007.7000000000003</v>
      </c>
    </row>
    <row r="742" spans="1:15" ht="47.25">
      <c r="A742" s="29" t="s">
        <v>277</v>
      </c>
      <c r="B742" s="90" t="s">
        <v>223</v>
      </c>
      <c r="C742" s="90" t="s">
        <v>147</v>
      </c>
      <c r="D742" s="90" t="s">
        <v>143</v>
      </c>
      <c r="E742" s="90" t="s">
        <v>35</v>
      </c>
      <c r="F742" s="90" t="s">
        <v>276</v>
      </c>
      <c r="G742" s="90"/>
      <c r="H742" s="90"/>
      <c r="I742" s="96">
        <f>I743</f>
        <v>3007.7000000000003</v>
      </c>
      <c r="N742" s="158"/>
      <c r="O742" s="162">
        <f t="shared" si="86"/>
        <v>3007.7000000000003</v>
      </c>
    </row>
    <row r="743" spans="1:15" ht="18">
      <c r="A743" s="29" t="s">
        <v>279</v>
      </c>
      <c r="B743" s="90" t="s">
        <v>223</v>
      </c>
      <c r="C743" s="90" t="s">
        <v>147</v>
      </c>
      <c r="D743" s="90" t="s">
        <v>143</v>
      </c>
      <c r="E743" s="90" t="s">
        <v>35</v>
      </c>
      <c r="F743" s="90" t="s">
        <v>278</v>
      </c>
      <c r="G743" s="90"/>
      <c r="H743" s="90"/>
      <c r="I743" s="96">
        <f>I744+I746</f>
        <v>3007.7000000000003</v>
      </c>
      <c r="N743" s="158"/>
      <c r="O743" s="162">
        <f t="shared" si="86"/>
        <v>3007.7000000000003</v>
      </c>
    </row>
    <row r="744" spans="1:15" ht="63">
      <c r="A744" s="107" t="s">
        <v>215</v>
      </c>
      <c r="B744" s="90" t="s">
        <v>223</v>
      </c>
      <c r="C744" s="90" t="s">
        <v>147</v>
      </c>
      <c r="D744" s="90" t="s">
        <v>143</v>
      </c>
      <c r="E744" s="90" t="s">
        <v>35</v>
      </c>
      <c r="F744" s="90" t="s">
        <v>219</v>
      </c>
      <c r="G744" s="90"/>
      <c r="H744" s="90"/>
      <c r="I744" s="97">
        <f>I745</f>
        <v>2762.9</v>
      </c>
      <c r="N744" s="158"/>
      <c r="O744" s="162">
        <f t="shared" si="86"/>
        <v>2762.9</v>
      </c>
    </row>
    <row r="745" spans="1:15" ht="18">
      <c r="A745" s="69" t="s">
        <v>206</v>
      </c>
      <c r="B745" s="91" t="s">
        <v>223</v>
      </c>
      <c r="C745" s="91" t="s">
        <v>147</v>
      </c>
      <c r="D745" s="91" t="s">
        <v>143</v>
      </c>
      <c r="E745" s="91" t="s">
        <v>35</v>
      </c>
      <c r="F745" s="91" t="s">
        <v>219</v>
      </c>
      <c r="G745" s="91" t="s">
        <v>187</v>
      </c>
      <c r="H745" s="91"/>
      <c r="I745" s="98">
        <v>2762.9</v>
      </c>
      <c r="N745" s="158"/>
      <c r="O745" s="164">
        <f t="shared" si="86"/>
        <v>2762.9</v>
      </c>
    </row>
    <row r="746" spans="1:15" ht="31.5">
      <c r="A746" s="29" t="s">
        <v>221</v>
      </c>
      <c r="B746" s="90" t="s">
        <v>223</v>
      </c>
      <c r="C746" s="90" t="s">
        <v>147</v>
      </c>
      <c r="D746" s="90" t="s">
        <v>143</v>
      </c>
      <c r="E746" s="90" t="s">
        <v>35</v>
      </c>
      <c r="F746" s="90" t="s">
        <v>220</v>
      </c>
      <c r="G746" s="90"/>
      <c r="H746" s="90"/>
      <c r="I746" s="97">
        <f>I747</f>
        <v>244.8</v>
      </c>
      <c r="N746" s="158"/>
      <c r="O746" s="162">
        <f t="shared" si="86"/>
        <v>244.8</v>
      </c>
    </row>
    <row r="747" spans="1:15" ht="18">
      <c r="A747" s="69" t="s">
        <v>206</v>
      </c>
      <c r="B747" s="91" t="s">
        <v>223</v>
      </c>
      <c r="C747" s="91" t="s">
        <v>147</v>
      </c>
      <c r="D747" s="91" t="s">
        <v>143</v>
      </c>
      <c r="E747" s="91" t="s">
        <v>35</v>
      </c>
      <c r="F747" s="91" t="s">
        <v>220</v>
      </c>
      <c r="G747" s="91" t="s">
        <v>187</v>
      </c>
      <c r="H747" s="91"/>
      <c r="I747" s="98">
        <v>244.8</v>
      </c>
      <c r="N747" s="158"/>
      <c r="O747" s="162">
        <f t="shared" si="86"/>
        <v>244.8</v>
      </c>
    </row>
    <row r="748" spans="1:15" ht="31.5">
      <c r="A748" s="45" t="s">
        <v>91</v>
      </c>
      <c r="B748" s="90" t="s">
        <v>223</v>
      </c>
      <c r="C748" s="90" t="s">
        <v>147</v>
      </c>
      <c r="D748" s="90" t="s">
        <v>143</v>
      </c>
      <c r="E748" s="90" t="s">
        <v>92</v>
      </c>
      <c r="F748" s="90"/>
      <c r="G748" s="90"/>
      <c r="H748" s="90"/>
      <c r="I748" s="96">
        <f>I749</f>
        <v>2635</v>
      </c>
      <c r="N748" s="158"/>
      <c r="O748" s="162">
        <f t="shared" si="86"/>
        <v>2635</v>
      </c>
    </row>
    <row r="749" spans="1:15" ht="78.75">
      <c r="A749" s="111" t="s">
        <v>315</v>
      </c>
      <c r="B749" s="90" t="s">
        <v>223</v>
      </c>
      <c r="C749" s="90" t="s">
        <v>147</v>
      </c>
      <c r="D749" s="90" t="s">
        <v>143</v>
      </c>
      <c r="E749" s="90" t="s">
        <v>36</v>
      </c>
      <c r="F749" s="90"/>
      <c r="G749" s="90"/>
      <c r="H749" s="90"/>
      <c r="I749" s="97">
        <f>I750+I756</f>
        <v>2635</v>
      </c>
      <c r="N749" s="158"/>
      <c r="O749" s="162">
        <f t="shared" si="86"/>
        <v>2635</v>
      </c>
    </row>
    <row r="750" spans="1:15" ht="47.25">
      <c r="A750" s="29" t="s">
        <v>280</v>
      </c>
      <c r="B750" s="90" t="s">
        <v>223</v>
      </c>
      <c r="C750" s="90" t="s">
        <v>147</v>
      </c>
      <c r="D750" s="90" t="s">
        <v>143</v>
      </c>
      <c r="E750" s="90" t="s">
        <v>36</v>
      </c>
      <c r="F750" s="90" t="s">
        <v>261</v>
      </c>
      <c r="G750" s="90"/>
      <c r="H750" s="90"/>
      <c r="I750" s="97">
        <f>I751</f>
        <v>2270.1</v>
      </c>
      <c r="N750" s="158"/>
      <c r="O750" s="162">
        <f t="shared" si="86"/>
        <v>2270.1</v>
      </c>
    </row>
    <row r="751" spans="1:15" ht="31.5">
      <c r="A751" s="29" t="s">
        <v>282</v>
      </c>
      <c r="B751" s="90" t="s">
        <v>223</v>
      </c>
      <c r="C751" s="90" t="s">
        <v>147</v>
      </c>
      <c r="D751" s="90" t="s">
        <v>143</v>
      </c>
      <c r="E751" s="90" t="s">
        <v>36</v>
      </c>
      <c r="F751" s="90" t="s">
        <v>281</v>
      </c>
      <c r="G751" s="90"/>
      <c r="H751" s="90"/>
      <c r="I751" s="97">
        <f>I752+I754</f>
        <v>2270.1</v>
      </c>
      <c r="N751" s="158"/>
      <c r="O751" s="162">
        <f t="shared" si="86"/>
        <v>2270.1</v>
      </c>
    </row>
    <row r="752" spans="1:15" ht="31.5">
      <c r="A752" s="29" t="s">
        <v>268</v>
      </c>
      <c r="B752" s="90" t="s">
        <v>223</v>
      </c>
      <c r="C752" s="90" t="s">
        <v>147</v>
      </c>
      <c r="D752" s="90" t="s">
        <v>143</v>
      </c>
      <c r="E752" s="90" t="s">
        <v>36</v>
      </c>
      <c r="F752" s="90" t="s">
        <v>283</v>
      </c>
      <c r="G752" s="90"/>
      <c r="H752" s="90"/>
      <c r="I752" s="97">
        <f>I753</f>
        <v>2261.1</v>
      </c>
      <c r="N752" s="158"/>
      <c r="O752" s="162">
        <f t="shared" si="86"/>
        <v>2261.1</v>
      </c>
    </row>
    <row r="753" spans="1:15" ht="18">
      <c r="A753" s="27" t="s">
        <v>206</v>
      </c>
      <c r="B753" s="91" t="s">
        <v>223</v>
      </c>
      <c r="C753" s="91" t="s">
        <v>147</v>
      </c>
      <c r="D753" s="91" t="s">
        <v>143</v>
      </c>
      <c r="E753" s="91" t="s">
        <v>36</v>
      </c>
      <c r="F753" s="91" t="s">
        <v>283</v>
      </c>
      <c r="G753" s="91" t="s">
        <v>187</v>
      </c>
      <c r="H753" s="91"/>
      <c r="I753" s="99">
        <v>2261.1</v>
      </c>
      <c r="N753" s="158"/>
      <c r="O753" s="164">
        <f t="shared" si="86"/>
        <v>2261.1</v>
      </c>
    </row>
    <row r="754" spans="1:15" ht="31.5">
      <c r="A754" s="29" t="s">
        <v>269</v>
      </c>
      <c r="B754" s="90" t="s">
        <v>223</v>
      </c>
      <c r="C754" s="90" t="s">
        <v>147</v>
      </c>
      <c r="D754" s="90" t="s">
        <v>143</v>
      </c>
      <c r="E754" s="90" t="s">
        <v>36</v>
      </c>
      <c r="F754" s="90" t="s">
        <v>284</v>
      </c>
      <c r="G754" s="90"/>
      <c r="H754" s="90"/>
      <c r="I754" s="97">
        <f>I755</f>
        <v>9</v>
      </c>
      <c r="N754" s="158"/>
      <c r="O754" s="162">
        <f t="shared" si="86"/>
        <v>9</v>
      </c>
    </row>
    <row r="755" spans="1:15" ht="18">
      <c r="A755" s="27" t="s">
        <v>206</v>
      </c>
      <c r="B755" s="91" t="s">
        <v>223</v>
      </c>
      <c r="C755" s="91" t="s">
        <v>147</v>
      </c>
      <c r="D755" s="91" t="s">
        <v>143</v>
      </c>
      <c r="E755" s="91" t="s">
        <v>36</v>
      </c>
      <c r="F755" s="91" t="s">
        <v>284</v>
      </c>
      <c r="G755" s="91" t="s">
        <v>187</v>
      </c>
      <c r="H755" s="91"/>
      <c r="I755" s="99">
        <v>9</v>
      </c>
      <c r="N755" s="158"/>
      <c r="O755" s="164">
        <f t="shared" si="86"/>
        <v>9</v>
      </c>
    </row>
    <row r="756" spans="1:15" ht="31.5">
      <c r="A756" s="29" t="s">
        <v>264</v>
      </c>
      <c r="B756" s="90" t="s">
        <v>223</v>
      </c>
      <c r="C756" s="90" t="s">
        <v>147</v>
      </c>
      <c r="D756" s="90" t="s">
        <v>143</v>
      </c>
      <c r="E756" s="90" t="s">
        <v>36</v>
      </c>
      <c r="F756" s="90" t="s">
        <v>265</v>
      </c>
      <c r="G756" s="90"/>
      <c r="H756" s="90"/>
      <c r="I756" s="97">
        <f>I757</f>
        <v>364.9</v>
      </c>
      <c r="N756" s="158"/>
      <c r="O756" s="162">
        <f t="shared" si="86"/>
        <v>364.9</v>
      </c>
    </row>
    <row r="757" spans="1:15" ht="31.5">
      <c r="A757" s="45" t="s">
        <v>273</v>
      </c>
      <c r="B757" s="90" t="s">
        <v>223</v>
      </c>
      <c r="C757" s="90" t="s">
        <v>147</v>
      </c>
      <c r="D757" s="90" t="s">
        <v>143</v>
      </c>
      <c r="E757" s="90" t="s">
        <v>36</v>
      </c>
      <c r="F757" s="90" t="s">
        <v>272</v>
      </c>
      <c r="G757" s="90"/>
      <c r="H757" s="90"/>
      <c r="I757" s="97">
        <f>I758+I760</f>
        <v>364.9</v>
      </c>
      <c r="N757" s="158"/>
      <c r="O757" s="162">
        <f t="shared" si="86"/>
        <v>364.9</v>
      </c>
    </row>
    <row r="758" spans="1:15" ht="47.25">
      <c r="A758" s="112" t="s">
        <v>304</v>
      </c>
      <c r="B758" s="90" t="s">
        <v>223</v>
      </c>
      <c r="C758" s="90" t="s">
        <v>147</v>
      </c>
      <c r="D758" s="90" t="s">
        <v>143</v>
      </c>
      <c r="E758" s="90" t="s">
        <v>36</v>
      </c>
      <c r="F758" s="90" t="s">
        <v>303</v>
      </c>
      <c r="G758" s="90"/>
      <c r="H758" s="90"/>
      <c r="I758" s="97">
        <f>I759</f>
        <v>77.9</v>
      </c>
      <c r="N758" s="158"/>
      <c r="O758" s="162">
        <f t="shared" si="86"/>
        <v>77.9</v>
      </c>
    </row>
    <row r="759" spans="1:15" ht="18">
      <c r="A759" s="69" t="s">
        <v>206</v>
      </c>
      <c r="B759" s="91" t="s">
        <v>223</v>
      </c>
      <c r="C759" s="91" t="s">
        <v>147</v>
      </c>
      <c r="D759" s="91" t="s">
        <v>143</v>
      </c>
      <c r="E759" s="91" t="s">
        <v>36</v>
      </c>
      <c r="F759" s="91" t="s">
        <v>303</v>
      </c>
      <c r="G759" s="91" t="s">
        <v>187</v>
      </c>
      <c r="H759" s="91"/>
      <c r="I759" s="99">
        <v>77.9</v>
      </c>
      <c r="N759" s="158"/>
      <c r="O759" s="164">
        <f t="shared" si="86"/>
        <v>77.9</v>
      </c>
    </row>
    <row r="760" spans="1:15" ht="31.5">
      <c r="A760" s="29" t="s">
        <v>275</v>
      </c>
      <c r="B760" s="90" t="s">
        <v>223</v>
      </c>
      <c r="C760" s="90" t="s">
        <v>147</v>
      </c>
      <c r="D760" s="90" t="s">
        <v>143</v>
      </c>
      <c r="E760" s="90" t="s">
        <v>36</v>
      </c>
      <c r="F760" s="90" t="s">
        <v>274</v>
      </c>
      <c r="G760" s="90"/>
      <c r="H760" s="90"/>
      <c r="I760" s="97">
        <f>I761</f>
        <v>287</v>
      </c>
      <c r="N760" s="158"/>
      <c r="O760" s="162">
        <f t="shared" si="86"/>
        <v>287</v>
      </c>
    </row>
    <row r="761" spans="1:15" ht="18">
      <c r="A761" s="27" t="s">
        <v>206</v>
      </c>
      <c r="B761" s="91" t="s">
        <v>223</v>
      </c>
      <c r="C761" s="91" t="s">
        <v>147</v>
      </c>
      <c r="D761" s="91" t="s">
        <v>143</v>
      </c>
      <c r="E761" s="91" t="s">
        <v>36</v>
      </c>
      <c r="F761" s="91" t="s">
        <v>274</v>
      </c>
      <c r="G761" s="91" t="s">
        <v>187</v>
      </c>
      <c r="H761" s="91"/>
      <c r="I761" s="99">
        <v>287</v>
      </c>
      <c r="N761" s="158"/>
      <c r="O761" s="164">
        <f t="shared" si="86"/>
        <v>287</v>
      </c>
    </row>
    <row r="762" spans="1:15" ht="31.5">
      <c r="A762" s="29" t="s">
        <v>94</v>
      </c>
      <c r="B762" s="90" t="s">
        <v>223</v>
      </c>
      <c r="C762" s="90" t="s">
        <v>147</v>
      </c>
      <c r="D762" s="90" t="s">
        <v>143</v>
      </c>
      <c r="E762" s="90" t="s">
        <v>93</v>
      </c>
      <c r="F762" s="90"/>
      <c r="G762" s="90"/>
      <c r="H762" s="90"/>
      <c r="I762" s="97">
        <f>I763</f>
        <v>800</v>
      </c>
      <c r="N762" s="158"/>
      <c r="O762" s="162">
        <f t="shared" si="86"/>
        <v>800</v>
      </c>
    </row>
    <row r="763" spans="1:15" ht="78.75">
      <c r="A763" s="111" t="s">
        <v>314</v>
      </c>
      <c r="B763" s="90" t="s">
        <v>223</v>
      </c>
      <c r="C763" s="90" t="s">
        <v>147</v>
      </c>
      <c r="D763" s="90" t="s">
        <v>143</v>
      </c>
      <c r="E763" s="90" t="s">
        <v>34</v>
      </c>
      <c r="F763" s="90"/>
      <c r="G763" s="90"/>
      <c r="H763" s="90"/>
      <c r="I763" s="96">
        <f>I766</f>
        <v>800</v>
      </c>
      <c r="N763" s="158"/>
      <c r="O763" s="162">
        <f t="shared" si="86"/>
        <v>800</v>
      </c>
    </row>
    <row r="764" spans="1:15" ht="47.25">
      <c r="A764" s="29" t="s">
        <v>277</v>
      </c>
      <c r="B764" s="90" t="s">
        <v>223</v>
      </c>
      <c r="C764" s="90" t="s">
        <v>147</v>
      </c>
      <c r="D764" s="90" t="s">
        <v>143</v>
      </c>
      <c r="E764" s="90" t="s">
        <v>34</v>
      </c>
      <c r="F764" s="90" t="s">
        <v>276</v>
      </c>
      <c r="G764" s="90"/>
      <c r="H764" s="90"/>
      <c r="I764" s="96">
        <f>I765</f>
        <v>800</v>
      </c>
      <c r="N764" s="158"/>
      <c r="O764" s="162">
        <f t="shared" si="86"/>
        <v>800</v>
      </c>
    </row>
    <row r="765" spans="1:15" ht="18">
      <c r="A765" s="45" t="s">
        <v>311</v>
      </c>
      <c r="B765" s="90" t="s">
        <v>223</v>
      </c>
      <c r="C765" s="90" t="s">
        <v>147</v>
      </c>
      <c r="D765" s="90" t="s">
        <v>143</v>
      </c>
      <c r="E765" s="90" t="s">
        <v>34</v>
      </c>
      <c r="F765" s="90" t="s">
        <v>305</v>
      </c>
      <c r="G765" s="90"/>
      <c r="H765" s="90"/>
      <c r="I765" s="96">
        <f>I766</f>
        <v>800</v>
      </c>
      <c r="N765" s="158"/>
      <c r="O765" s="162">
        <f t="shared" si="86"/>
        <v>800</v>
      </c>
    </row>
    <row r="766" spans="1:15" ht="63">
      <c r="A766" s="29" t="s">
        <v>216</v>
      </c>
      <c r="B766" s="90" t="s">
        <v>223</v>
      </c>
      <c r="C766" s="90" t="s">
        <v>147</v>
      </c>
      <c r="D766" s="90" t="s">
        <v>143</v>
      </c>
      <c r="E766" s="90" t="s">
        <v>34</v>
      </c>
      <c r="F766" s="90" t="s">
        <v>222</v>
      </c>
      <c r="G766" s="90"/>
      <c r="H766" s="90"/>
      <c r="I766" s="97">
        <f>I767</f>
        <v>800</v>
      </c>
      <c r="N766" s="158"/>
      <c r="O766" s="162">
        <f t="shared" si="86"/>
        <v>800</v>
      </c>
    </row>
    <row r="767" spans="1:15" ht="18">
      <c r="A767" s="69" t="s">
        <v>206</v>
      </c>
      <c r="B767" s="91" t="s">
        <v>223</v>
      </c>
      <c r="C767" s="91" t="s">
        <v>147</v>
      </c>
      <c r="D767" s="91" t="s">
        <v>143</v>
      </c>
      <c r="E767" s="91" t="s">
        <v>34</v>
      </c>
      <c r="F767" s="91" t="s">
        <v>222</v>
      </c>
      <c r="G767" s="91" t="s">
        <v>187</v>
      </c>
      <c r="H767" s="91"/>
      <c r="I767" s="98">
        <v>800</v>
      </c>
      <c r="N767" s="158"/>
      <c r="O767" s="164">
        <f t="shared" si="86"/>
        <v>800</v>
      </c>
    </row>
    <row r="768" spans="1:15" ht="31.5">
      <c r="A768" s="45" t="s">
        <v>96</v>
      </c>
      <c r="B768" s="90" t="s">
        <v>223</v>
      </c>
      <c r="C768" s="90" t="s">
        <v>147</v>
      </c>
      <c r="D768" s="90" t="s">
        <v>143</v>
      </c>
      <c r="E768" s="90" t="s">
        <v>95</v>
      </c>
      <c r="F768" s="90"/>
      <c r="G768" s="90"/>
      <c r="H768" s="90"/>
      <c r="I768" s="96">
        <f>I769</f>
        <v>400</v>
      </c>
      <c r="N768" s="158"/>
      <c r="O768" s="162">
        <f t="shared" si="86"/>
        <v>400</v>
      </c>
    </row>
    <row r="769" spans="1:15" ht="78.75">
      <c r="A769" s="45" t="s">
        <v>37</v>
      </c>
      <c r="B769" s="90" t="s">
        <v>223</v>
      </c>
      <c r="C769" s="90" t="s">
        <v>147</v>
      </c>
      <c r="D769" s="90" t="s">
        <v>143</v>
      </c>
      <c r="E769" s="90" t="s">
        <v>38</v>
      </c>
      <c r="F769" s="90"/>
      <c r="G769" s="90"/>
      <c r="H769" s="90"/>
      <c r="I769" s="97">
        <f>I770</f>
        <v>400</v>
      </c>
      <c r="N769" s="158"/>
      <c r="O769" s="162">
        <f t="shared" si="86"/>
        <v>400</v>
      </c>
    </row>
    <row r="770" spans="1:15" ht="31.5">
      <c r="A770" s="29" t="s">
        <v>264</v>
      </c>
      <c r="B770" s="90" t="s">
        <v>223</v>
      </c>
      <c r="C770" s="90" t="s">
        <v>147</v>
      </c>
      <c r="D770" s="90" t="s">
        <v>143</v>
      </c>
      <c r="E770" s="90" t="s">
        <v>38</v>
      </c>
      <c r="F770" s="90" t="s">
        <v>265</v>
      </c>
      <c r="G770" s="90"/>
      <c r="H770" s="90"/>
      <c r="I770" s="97">
        <f>I771</f>
        <v>400</v>
      </c>
      <c r="N770" s="158"/>
      <c r="O770" s="162">
        <f t="shared" si="86"/>
        <v>400</v>
      </c>
    </row>
    <row r="771" spans="1:15" ht="31.5">
      <c r="A771" s="45" t="s">
        <v>273</v>
      </c>
      <c r="B771" s="90" t="s">
        <v>223</v>
      </c>
      <c r="C771" s="90" t="s">
        <v>147</v>
      </c>
      <c r="D771" s="90" t="s">
        <v>143</v>
      </c>
      <c r="E771" s="90" t="s">
        <v>38</v>
      </c>
      <c r="F771" s="90" t="s">
        <v>272</v>
      </c>
      <c r="G771" s="90"/>
      <c r="H771" s="90"/>
      <c r="I771" s="97">
        <f>I772</f>
        <v>400</v>
      </c>
      <c r="N771" s="158"/>
      <c r="O771" s="162">
        <f t="shared" si="86"/>
        <v>400</v>
      </c>
    </row>
    <row r="772" spans="1:15" ht="31.5">
      <c r="A772" s="29" t="s">
        <v>275</v>
      </c>
      <c r="B772" s="90" t="s">
        <v>223</v>
      </c>
      <c r="C772" s="90" t="s">
        <v>147</v>
      </c>
      <c r="D772" s="90" t="s">
        <v>143</v>
      </c>
      <c r="E772" s="90" t="s">
        <v>38</v>
      </c>
      <c r="F772" s="90" t="s">
        <v>274</v>
      </c>
      <c r="G772" s="90"/>
      <c r="H772" s="90"/>
      <c r="I772" s="97">
        <f>I773</f>
        <v>400</v>
      </c>
      <c r="N772" s="158"/>
      <c r="O772" s="162">
        <f t="shared" si="86"/>
        <v>400</v>
      </c>
    </row>
    <row r="773" spans="1:15" ht="18">
      <c r="A773" s="27" t="s">
        <v>206</v>
      </c>
      <c r="B773" s="91" t="s">
        <v>223</v>
      </c>
      <c r="C773" s="91" t="s">
        <v>147</v>
      </c>
      <c r="D773" s="91" t="s">
        <v>143</v>
      </c>
      <c r="E773" s="91" t="s">
        <v>38</v>
      </c>
      <c r="F773" s="91" t="s">
        <v>274</v>
      </c>
      <c r="G773" s="91" t="s">
        <v>187</v>
      </c>
      <c r="H773" s="91"/>
      <c r="I773" s="99">
        <v>400</v>
      </c>
      <c r="N773" s="158"/>
      <c r="O773" s="164">
        <f t="shared" si="86"/>
        <v>400</v>
      </c>
    </row>
    <row r="774" spans="1:15" ht="31.5">
      <c r="A774" s="28" t="s">
        <v>202</v>
      </c>
      <c r="B774" s="92" t="s">
        <v>223</v>
      </c>
      <c r="C774" s="92" t="s">
        <v>147</v>
      </c>
      <c r="D774" s="92" t="s">
        <v>146</v>
      </c>
      <c r="E774" s="92"/>
      <c r="F774" s="92"/>
      <c r="G774" s="92"/>
      <c r="H774" s="92"/>
      <c r="I774" s="94">
        <f>I776</f>
        <v>1139</v>
      </c>
      <c r="J774" s="165"/>
      <c r="K774" s="165"/>
      <c r="L774" s="165"/>
      <c r="M774" s="165"/>
      <c r="N774" s="159"/>
      <c r="O774" s="163">
        <f t="shared" si="86"/>
        <v>1139</v>
      </c>
    </row>
    <row r="775" spans="1:15" ht="18">
      <c r="A775" s="29" t="s">
        <v>69</v>
      </c>
      <c r="B775" s="90" t="s">
        <v>223</v>
      </c>
      <c r="C775" s="90" t="s">
        <v>147</v>
      </c>
      <c r="D775" s="90" t="s">
        <v>143</v>
      </c>
      <c r="E775" s="90" t="s">
        <v>70</v>
      </c>
      <c r="F775" s="90"/>
      <c r="G775" s="90"/>
      <c r="H775" s="90"/>
      <c r="I775" s="97">
        <f>I776</f>
        <v>1139</v>
      </c>
      <c r="N775" s="158"/>
      <c r="O775" s="162">
        <f t="shared" si="86"/>
        <v>1139</v>
      </c>
    </row>
    <row r="776" spans="1:15" ht="31.5">
      <c r="A776" s="26" t="s">
        <v>260</v>
      </c>
      <c r="B776" s="90" t="s">
        <v>223</v>
      </c>
      <c r="C776" s="90" t="s">
        <v>147</v>
      </c>
      <c r="D776" s="90" t="s">
        <v>146</v>
      </c>
      <c r="E776" s="90" t="s">
        <v>234</v>
      </c>
      <c r="F776" s="90"/>
      <c r="G776" s="90"/>
      <c r="H776" s="90"/>
      <c r="I776" s="97">
        <f>I777+I780</f>
        <v>1139</v>
      </c>
      <c r="N776" s="158"/>
      <c r="O776" s="162">
        <f t="shared" si="86"/>
        <v>1139</v>
      </c>
    </row>
    <row r="777" spans="1:15" ht="31.5">
      <c r="A777" s="29" t="s">
        <v>266</v>
      </c>
      <c r="B777" s="90" t="s">
        <v>223</v>
      </c>
      <c r="C777" s="90" t="s">
        <v>147</v>
      </c>
      <c r="D777" s="90" t="s">
        <v>146</v>
      </c>
      <c r="E777" s="90" t="s">
        <v>234</v>
      </c>
      <c r="F777" s="90" t="s">
        <v>263</v>
      </c>
      <c r="G777" s="90"/>
      <c r="H777" s="90"/>
      <c r="I777" s="97">
        <f>I778</f>
        <v>1093</v>
      </c>
      <c r="N777" s="158"/>
      <c r="O777" s="162">
        <f t="shared" si="86"/>
        <v>1093</v>
      </c>
    </row>
    <row r="778" spans="1:15" ht="31.5">
      <c r="A778" s="29" t="s">
        <v>268</v>
      </c>
      <c r="B778" s="90" t="s">
        <v>223</v>
      </c>
      <c r="C778" s="90" t="s">
        <v>147</v>
      </c>
      <c r="D778" s="90" t="s">
        <v>146</v>
      </c>
      <c r="E778" s="90" t="s">
        <v>234</v>
      </c>
      <c r="F778" s="90" t="s">
        <v>267</v>
      </c>
      <c r="G778" s="90"/>
      <c r="H778" s="90"/>
      <c r="I778" s="97">
        <f>I779</f>
        <v>1093</v>
      </c>
      <c r="N778" s="158"/>
      <c r="O778" s="162">
        <f t="shared" si="86"/>
        <v>1093</v>
      </c>
    </row>
    <row r="779" spans="1:15" ht="18">
      <c r="A779" s="69" t="s">
        <v>206</v>
      </c>
      <c r="B779" s="90" t="s">
        <v>223</v>
      </c>
      <c r="C779" s="90" t="s">
        <v>147</v>
      </c>
      <c r="D779" s="90" t="s">
        <v>146</v>
      </c>
      <c r="E779" s="91" t="s">
        <v>234</v>
      </c>
      <c r="F779" s="91" t="s">
        <v>267</v>
      </c>
      <c r="G779" s="91" t="s">
        <v>187</v>
      </c>
      <c r="H779" s="91"/>
      <c r="I779" s="98">
        <v>1093</v>
      </c>
      <c r="N779" s="158"/>
      <c r="O779" s="164">
        <f t="shared" si="86"/>
        <v>1093</v>
      </c>
    </row>
    <row r="780" spans="1:15" ht="31.5">
      <c r="A780" s="29" t="s">
        <v>264</v>
      </c>
      <c r="B780" s="90" t="s">
        <v>223</v>
      </c>
      <c r="C780" s="90" t="s">
        <v>147</v>
      </c>
      <c r="D780" s="90" t="s">
        <v>146</v>
      </c>
      <c r="E780" s="90" t="s">
        <v>234</v>
      </c>
      <c r="F780" s="90" t="s">
        <v>265</v>
      </c>
      <c r="G780" s="90"/>
      <c r="H780" s="90"/>
      <c r="I780" s="97">
        <f>I781</f>
        <v>46</v>
      </c>
      <c r="N780" s="158"/>
      <c r="O780" s="162">
        <f t="shared" si="86"/>
        <v>46</v>
      </c>
    </row>
    <row r="781" spans="1:15" ht="31.5">
      <c r="A781" s="45" t="s">
        <v>273</v>
      </c>
      <c r="B781" s="90" t="s">
        <v>223</v>
      </c>
      <c r="C781" s="90" t="s">
        <v>147</v>
      </c>
      <c r="D781" s="90" t="s">
        <v>146</v>
      </c>
      <c r="E781" s="90" t="s">
        <v>234</v>
      </c>
      <c r="F781" s="90" t="s">
        <v>272</v>
      </c>
      <c r="G781" s="90"/>
      <c r="H781" s="90"/>
      <c r="I781" s="97">
        <f>I782+I784</f>
        <v>46</v>
      </c>
      <c r="N781" s="158"/>
      <c r="O781" s="162">
        <f t="shared" si="86"/>
        <v>46</v>
      </c>
    </row>
    <row r="782" spans="1:15" ht="47.25">
      <c r="A782" s="112" t="s">
        <v>304</v>
      </c>
      <c r="B782" s="90" t="s">
        <v>223</v>
      </c>
      <c r="C782" s="90" t="s">
        <v>147</v>
      </c>
      <c r="D782" s="90" t="s">
        <v>146</v>
      </c>
      <c r="E782" s="90" t="s">
        <v>234</v>
      </c>
      <c r="F782" s="90" t="s">
        <v>303</v>
      </c>
      <c r="G782" s="90"/>
      <c r="H782" s="90"/>
      <c r="I782" s="97">
        <f>I783</f>
        <v>40</v>
      </c>
      <c r="N782" s="158"/>
      <c r="O782" s="162">
        <f aca="true" t="shared" si="88" ref="O782:O787">I782+N782</f>
        <v>40</v>
      </c>
    </row>
    <row r="783" spans="1:15" ht="18">
      <c r="A783" s="69" t="s">
        <v>206</v>
      </c>
      <c r="B783" s="91" t="s">
        <v>223</v>
      </c>
      <c r="C783" s="91" t="s">
        <v>147</v>
      </c>
      <c r="D783" s="91" t="s">
        <v>146</v>
      </c>
      <c r="E783" s="91" t="s">
        <v>234</v>
      </c>
      <c r="F783" s="91" t="s">
        <v>303</v>
      </c>
      <c r="G783" s="91" t="s">
        <v>187</v>
      </c>
      <c r="H783" s="91"/>
      <c r="I783" s="99">
        <v>40</v>
      </c>
      <c r="N783" s="158"/>
      <c r="O783" s="164">
        <f t="shared" si="88"/>
        <v>40</v>
      </c>
    </row>
    <row r="784" spans="1:15" ht="31.5">
      <c r="A784" s="29" t="s">
        <v>275</v>
      </c>
      <c r="B784" s="90" t="s">
        <v>223</v>
      </c>
      <c r="C784" s="90" t="s">
        <v>147</v>
      </c>
      <c r="D784" s="90" t="s">
        <v>146</v>
      </c>
      <c r="E784" s="90" t="s">
        <v>234</v>
      </c>
      <c r="F784" s="90" t="s">
        <v>274</v>
      </c>
      <c r="G784" s="90"/>
      <c r="H784" s="90"/>
      <c r="I784" s="97">
        <f>I785</f>
        <v>6</v>
      </c>
      <c r="N784" s="158"/>
      <c r="O784" s="162">
        <f t="shared" si="88"/>
        <v>6</v>
      </c>
    </row>
    <row r="785" spans="1:15" ht="18">
      <c r="A785" s="27" t="s">
        <v>206</v>
      </c>
      <c r="B785" s="91" t="s">
        <v>223</v>
      </c>
      <c r="C785" s="91" t="s">
        <v>147</v>
      </c>
      <c r="D785" s="91" t="s">
        <v>146</v>
      </c>
      <c r="E785" s="91" t="s">
        <v>234</v>
      </c>
      <c r="F785" s="91" t="s">
        <v>274</v>
      </c>
      <c r="G785" s="91" t="s">
        <v>187</v>
      </c>
      <c r="H785" s="91"/>
      <c r="I785" s="99">
        <v>6</v>
      </c>
      <c r="N785" s="158"/>
      <c r="O785" s="164">
        <f t="shared" si="88"/>
        <v>6</v>
      </c>
    </row>
    <row r="786" spans="1:15" ht="47.25">
      <c r="A786" s="28" t="s">
        <v>192</v>
      </c>
      <c r="B786" s="92" t="s">
        <v>169</v>
      </c>
      <c r="C786" s="92"/>
      <c r="D786" s="92"/>
      <c r="E786" s="92"/>
      <c r="F786" s="92"/>
      <c r="G786" s="92"/>
      <c r="H786" s="92"/>
      <c r="I786" s="95">
        <f aca="true" t="shared" si="89" ref="I786:N786">I787+I812+I820+I836</f>
        <v>8161.6</v>
      </c>
      <c r="J786" s="95">
        <f t="shared" si="89"/>
        <v>0</v>
      </c>
      <c r="K786" s="95">
        <f t="shared" si="89"/>
        <v>0</v>
      </c>
      <c r="L786" s="95">
        <f t="shared" si="89"/>
        <v>0</v>
      </c>
      <c r="M786" s="95">
        <f t="shared" si="89"/>
        <v>0</v>
      </c>
      <c r="N786" s="95">
        <f t="shared" si="89"/>
        <v>1598.4</v>
      </c>
      <c r="O786" s="163">
        <f t="shared" si="88"/>
        <v>9760</v>
      </c>
    </row>
    <row r="787" spans="1:15" ht="18">
      <c r="A787" s="28" t="s">
        <v>124</v>
      </c>
      <c r="B787" s="92" t="s">
        <v>169</v>
      </c>
      <c r="C787" s="92" t="s">
        <v>143</v>
      </c>
      <c r="D787" s="92"/>
      <c r="E787" s="92"/>
      <c r="F787" s="90"/>
      <c r="G787" s="90"/>
      <c r="H787" s="90"/>
      <c r="I787" s="95">
        <f aca="true" t="shared" si="90" ref="I787:N787">I788+I806</f>
        <v>4578</v>
      </c>
      <c r="J787" s="95">
        <f t="shared" si="90"/>
        <v>0</v>
      </c>
      <c r="K787" s="95">
        <f t="shared" si="90"/>
        <v>0</v>
      </c>
      <c r="L787" s="95">
        <f t="shared" si="90"/>
        <v>0</v>
      </c>
      <c r="M787" s="95">
        <f t="shared" si="90"/>
        <v>0</v>
      </c>
      <c r="N787" s="95">
        <f t="shared" si="90"/>
        <v>100</v>
      </c>
      <c r="O787" s="163">
        <f t="shared" si="88"/>
        <v>4678</v>
      </c>
    </row>
    <row r="788" spans="1:15" ht="47.25">
      <c r="A788" s="28" t="s">
        <v>347</v>
      </c>
      <c r="B788" s="92" t="s">
        <v>169</v>
      </c>
      <c r="C788" s="92" t="s">
        <v>143</v>
      </c>
      <c r="D788" s="92" t="s">
        <v>151</v>
      </c>
      <c r="E788" s="92"/>
      <c r="F788" s="92"/>
      <c r="G788" s="92"/>
      <c r="H788" s="92"/>
      <c r="I788" s="95">
        <f>I790</f>
        <v>4578</v>
      </c>
      <c r="N788" s="158"/>
      <c r="O788" s="163">
        <f aca="true" t="shared" si="91" ref="O788:O805">I788+N788</f>
        <v>4578</v>
      </c>
    </row>
    <row r="789" spans="1:15" ht="18">
      <c r="A789" s="29" t="s">
        <v>69</v>
      </c>
      <c r="B789" s="90" t="s">
        <v>169</v>
      </c>
      <c r="C789" s="90" t="s">
        <v>143</v>
      </c>
      <c r="D789" s="90" t="s">
        <v>151</v>
      </c>
      <c r="E789" s="90" t="s">
        <v>70</v>
      </c>
      <c r="F789" s="90"/>
      <c r="G789" s="90"/>
      <c r="H789" s="90"/>
      <c r="I789" s="96">
        <f>I790</f>
        <v>4578</v>
      </c>
      <c r="N789" s="158"/>
      <c r="O789" s="162">
        <f t="shared" si="91"/>
        <v>4578</v>
      </c>
    </row>
    <row r="790" spans="1:15" ht="31.5">
      <c r="A790" s="26" t="s">
        <v>260</v>
      </c>
      <c r="B790" s="90" t="s">
        <v>169</v>
      </c>
      <c r="C790" s="90" t="s">
        <v>143</v>
      </c>
      <c r="D790" s="90" t="s">
        <v>151</v>
      </c>
      <c r="E790" s="90" t="s">
        <v>234</v>
      </c>
      <c r="F790" s="90"/>
      <c r="G790" s="90"/>
      <c r="H790" s="90"/>
      <c r="I790" s="96">
        <f>I791+I796+I802</f>
        <v>4578</v>
      </c>
      <c r="N790" s="158"/>
      <c r="O790" s="162">
        <f t="shared" si="91"/>
        <v>4578</v>
      </c>
    </row>
    <row r="791" spans="1:15" ht="31.5">
      <c r="A791" s="29" t="s">
        <v>266</v>
      </c>
      <c r="B791" s="90" t="s">
        <v>169</v>
      </c>
      <c r="C791" s="90" t="s">
        <v>143</v>
      </c>
      <c r="D791" s="90" t="s">
        <v>151</v>
      </c>
      <c r="E791" s="90" t="s">
        <v>234</v>
      </c>
      <c r="F791" s="90" t="s">
        <v>263</v>
      </c>
      <c r="G791" s="90"/>
      <c r="H791" s="90"/>
      <c r="I791" s="97">
        <f>I792+I794</f>
        <v>4170.5</v>
      </c>
      <c r="N791" s="158"/>
      <c r="O791" s="162">
        <f t="shared" si="91"/>
        <v>4170.5</v>
      </c>
    </row>
    <row r="792" spans="1:15" ht="31.5">
      <c r="A792" s="29" t="s">
        <v>268</v>
      </c>
      <c r="B792" s="90" t="s">
        <v>169</v>
      </c>
      <c r="C792" s="90" t="s">
        <v>143</v>
      </c>
      <c r="D792" s="90" t="s">
        <v>151</v>
      </c>
      <c r="E792" s="90" t="s">
        <v>234</v>
      </c>
      <c r="F792" s="90" t="s">
        <v>267</v>
      </c>
      <c r="G792" s="90"/>
      <c r="H792" s="90"/>
      <c r="I792" s="97">
        <f>I793</f>
        <v>4166.5</v>
      </c>
      <c r="N792" s="158"/>
      <c r="O792" s="162">
        <f t="shared" si="91"/>
        <v>4166.5</v>
      </c>
    </row>
    <row r="793" spans="1:15" ht="18">
      <c r="A793" s="69" t="s">
        <v>206</v>
      </c>
      <c r="B793" s="91" t="s">
        <v>169</v>
      </c>
      <c r="C793" s="91" t="s">
        <v>143</v>
      </c>
      <c r="D793" s="91" t="s">
        <v>151</v>
      </c>
      <c r="E793" s="91" t="s">
        <v>234</v>
      </c>
      <c r="F793" s="91" t="s">
        <v>267</v>
      </c>
      <c r="G793" s="91" t="s">
        <v>187</v>
      </c>
      <c r="H793" s="91"/>
      <c r="I793" s="98">
        <v>4166.5</v>
      </c>
      <c r="N793" s="158"/>
      <c r="O793" s="164">
        <f t="shared" si="91"/>
        <v>4166.5</v>
      </c>
    </row>
    <row r="794" spans="1:15" ht="31.5">
      <c r="A794" s="45" t="s">
        <v>269</v>
      </c>
      <c r="B794" s="90" t="s">
        <v>169</v>
      </c>
      <c r="C794" s="90" t="s">
        <v>143</v>
      </c>
      <c r="D794" s="90" t="s">
        <v>151</v>
      </c>
      <c r="E794" s="90" t="s">
        <v>234</v>
      </c>
      <c r="F794" s="90" t="s">
        <v>270</v>
      </c>
      <c r="G794" s="90"/>
      <c r="H794" s="90"/>
      <c r="I794" s="96">
        <f>I795</f>
        <v>4</v>
      </c>
      <c r="N794" s="158"/>
      <c r="O794" s="162">
        <f t="shared" si="91"/>
        <v>4</v>
      </c>
    </row>
    <row r="795" spans="1:15" ht="18">
      <c r="A795" s="69" t="s">
        <v>206</v>
      </c>
      <c r="B795" s="91" t="s">
        <v>169</v>
      </c>
      <c r="C795" s="91" t="s">
        <v>143</v>
      </c>
      <c r="D795" s="91" t="s">
        <v>151</v>
      </c>
      <c r="E795" s="91" t="s">
        <v>234</v>
      </c>
      <c r="F795" s="91" t="s">
        <v>270</v>
      </c>
      <c r="G795" s="91" t="s">
        <v>187</v>
      </c>
      <c r="H795" s="91"/>
      <c r="I795" s="98">
        <v>4</v>
      </c>
      <c r="N795" s="158"/>
      <c r="O795" s="164">
        <f t="shared" si="91"/>
        <v>4</v>
      </c>
    </row>
    <row r="796" spans="1:15" ht="31.5">
      <c r="A796" s="29" t="s">
        <v>264</v>
      </c>
      <c r="B796" s="90" t="s">
        <v>169</v>
      </c>
      <c r="C796" s="90" t="s">
        <v>143</v>
      </c>
      <c r="D796" s="90" t="s">
        <v>151</v>
      </c>
      <c r="E796" s="90" t="s">
        <v>234</v>
      </c>
      <c r="F796" s="90" t="s">
        <v>265</v>
      </c>
      <c r="G796" s="90"/>
      <c r="H796" s="90"/>
      <c r="I796" s="97">
        <f>I797</f>
        <v>406.5</v>
      </c>
      <c r="N796" s="158"/>
      <c r="O796" s="162">
        <f t="shared" si="91"/>
        <v>406.5</v>
      </c>
    </row>
    <row r="797" spans="1:15" ht="31.5">
      <c r="A797" s="45" t="s">
        <v>273</v>
      </c>
      <c r="B797" s="90" t="s">
        <v>169</v>
      </c>
      <c r="C797" s="90" t="s">
        <v>143</v>
      </c>
      <c r="D797" s="90" t="s">
        <v>151</v>
      </c>
      <c r="E797" s="90" t="s">
        <v>234</v>
      </c>
      <c r="F797" s="90" t="s">
        <v>272</v>
      </c>
      <c r="G797" s="90"/>
      <c r="H797" s="90"/>
      <c r="I797" s="97">
        <f>I798+I800</f>
        <v>406.5</v>
      </c>
      <c r="N797" s="158"/>
      <c r="O797" s="162">
        <f t="shared" si="91"/>
        <v>406.5</v>
      </c>
    </row>
    <row r="798" spans="1:15" ht="47.25">
      <c r="A798" s="112" t="s">
        <v>304</v>
      </c>
      <c r="B798" s="90" t="s">
        <v>169</v>
      </c>
      <c r="C798" s="90" t="s">
        <v>143</v>
      </c>
      <c r="D798" s="90" t="s">
        <v>151</v>
      </c>
      <c r="E798" s="90" t="s">
        <v>234</v>
      </c>
      <c r="F798" s="90" t="s">
        <v>303</v>
      </c>
      <c r="G798" s="90"/>
      <c r="H798" s="90"/>
      <c r="I798" s="97">
        <f>I799</f>
        <v>210</v>
      </c>
      <c r="N798" s="158"/>
      <c r="O798" s="162">
        <f t="shared" si="91"/>
        <v>210</v>
      </c>
    </row>
    <row r="799" spans="1:15" ht="18">
      <c r="A799" s="69" t="s">
        <v>206</v>
      </c>
      <c r="B799" s="91" t="s">
        <v>169</v>
      </c>
      <c r="C799" s="91" t="s">
        <v>143</v>
      </c>
      <c r="D799" s="91" t="s">
        <v>151</v>
      </c>
      <c r="E799" s="91" t="s">
        <v>234</v>
      </c>
      <c r="F799" s="91" t="s">
        <v>303</v>
      </c>
      <c r="G799" s="91" t="s">
        <v>187</v>
      </c>
      <c r="H799" s="91"/>
      <c r="I799" s="99">
        <v>210</v>
      </c>
      <c r="N799" s="158"/>
      <c r="O799" s="164">
        <f t="shared" si="91"/>
        <v>210</v>
      </c>
    </row>
    <row r="800" spans="1:15" ht="31.5">
      <c r="A800" s="29" t="s">
        <v>275</v>
      </c>
      <c r="B800" s="90" t="s">
        <v>169</v>
      </c>
      <c r="C800" s="90" t="s">
        <v>143</v>
      </c>
      <c r="D800" s="90" t="s">
        <v>151</v>
      </c>
      <c r="E800" s="90" t="s">
        <v>234</v>
      </c>
      <c r="F800" s="90" t="s">
        <v>274</v>
      </c>
      <c r="G800" s="90"/>
      <c r="H800" s="90"/>
      <c r="I800" s="97">
        <f>I801</f>
        <v>196.5</v>
      </c>
      <c r="N800" s="158"/>
      <c r="O800" s="162">
        <f t="shared" si="91"/>
        <v>196.5</v>
      </c>
    </row>
    <row r="801" spans="1:15" ht="18">
      <c r="A801" s="27" t="s">
        <v>206</v>
      </c>
      <c r="B801" s="91" t="s">
        <v>169</v>
      </c>
      <c r="C801" s="91" t="s">
        <v>143</v>
      </c>
      <c r="D801" s="91" t="s">
        <v>151</v>
      </c>
      <c r="E801" s="91" t="s">
        <v>234</v>
      </c>
      <c r="F801" s="91" t="s">
        <v>274</v>
      </c>
      <c r="G801" s="91" t="s">
        <v>187</v>
      </c>
      <c r="H801" s="91"/>
      <c r="I801" s="99">
        <v>196.5</v>
      </c>
      <c r="N801" s="158"/>
      <c r="O801" s="164">
        <f t="shared" si="91"/>
        <v>196.5</v>
      </c>
    </row>
    <row r="802" spans="1:15" ht="18">
      <c r="A802" s="45" t="s">
        <v>287</v>
      </c>
      <c r="B802" s="90" t="s">
        <v>169</v>
      </c>
      <c r="C802" s="90" t="s">
        <v>143</v>
      </c>
      <c r="D802" s="90" t="s">
        <v>151</v>
      </c>
      <c r="E802" s="90" t="s">
        <v>234</v>
      </c>
      <c r="F802" s="90" t="s">
        <v>286</v>
      </c>
      <c r="G802" s="90"/>
      <c r="H802" s="90"/>
      <c r="I802" s="96">
        <f>I803</f>
        <v>1</v>
      </c>
      <c r="N802" s="158"/>
      <c r="O802" s="162">
        <f t="shared" si="91"/>
        <v>1</v>
      </c>
    </row>
    <row r="803" spans="1:15" ht="18">
      <c r="A803" s="45" t="s">
        <v>289</v>
      </c>
      <c r="B803" s="90" t="s">
        <v>169</v>
      </c>
      <c r="C803" s="90" t="s">
        <v>143</v>
      </c>
      <c r="D803" s="90" t="s">
        <v>151</v>
      </c>
      <c r="E803" s="90" t="s">
        <v>234</v>
      </c>
      <c r="F803" s="90" t="s">
        <v>288</v>
      </c>
      <c r="G803" s="90"/>
      <c r="H803" s="90"/>
      <c r="I803" s="96">
        <f>I804</f>
        <v>1</v>
      </c>
      <c r="N803" s="158"/>
      <c r="O803" s="162">
        <f t="shared" si="91"/>
        <v>1</v>
      </c>
    </row>
    <row r="804" spans="1:15" ht="31.5">
      <c r="A804" s="45" t="s">
        <v>291</v>
      </c>
      <c r="B804" s="90" t="s">
        <v>169</v>
      </c>
      <c r="C804" s="90" t="s">
        <v>143</v>
      </c>
      <c r="D804" s="90" t="s">
        <v>151</v>
      </c>
      <c r="E804" s="90" t="s">
        <v>234</v>
      </c>
      <c r="F804" s="90" t="s">
        <v>290</v>
      </c>
      <c r="G804" s="90"/>
      <c r="H804" s="90"/>
      <c r="I804" s="96">
        <f>I805</f>
        <v>1</v>
      </c>
      <c r="N804" s="158"/>
      <c r="O804" s="162">
        <f t="shared" si="91"/>
        <v>1</v>
      </c>
    </row>
    <row r="805" spans="1:15" ht="18">
      <c r="A805" s="69" t="s">
        <v>206</v>
      </c>
      <c r="B805" s="91" t="s">
        <v>169</v>
      </c>
      <c r="C805" s="91" t="s">
        <v>143</v>
      </c>
      <c r="D805" s="91" t="s">
        <v>151</v>
      </c>
      <c r="E805" s="91" t="s">
        <v>234</v>
      </c>
      <c r="F805" s="91" t="s">
        <v>290</v>
      </c>
      <c r="G805" s="91" t="s">
        <v>187</v>
      </c>
      <c r="H805" s="91"/>
      <c r="I805" s="98">
        <v>1</v>
      </c>
      <c r="N805" s="158"/>
      <c r="O805" s="164">
        <f t="shared" si="91"/>
        <v>1</v>
      </c>
    </row>
    <row r="806" spans="1:15" ht="31.5">
      <c r="A806" s="57" t="s">
        <v>368</v>
      </c>
      <c r="B806" s="92" t="s">
        <v>169</v>
      </c>
      <c r="C806" s="92" t="s">
        <v>143</v>
      </c>
      <c r="D806" s="92" t="s">
        <v>150</v>
      </c>
      <c r="E806" s="92"/>
      <c r="F806" s="92"/>
      <c r="G806" s="92"/>
      <c r="H806" s="92"/>
      <c r="I806" s="95"/>
      <c r="J806" s="165"/>
      <c r="K806" s="165"/>
      <c r="L806" s="165"/>
      <c r="M806" s="165"/>
      <c r="N806" s="163">
        <f>N807</f>
        <v>100</v>
      </c>
      <c r="O806" s="163">
        <f aca="true" t="shared" si="92" ref="O806:O819">I806+N806</f>
        <v>100</v>
      </c>
    </row>
    <row r="807" spans="1:15" ht="47.25">
      <c r="A807" s="45" t="s">
        <v>369</v>
      </c>
      <c r="B807" s="90" t="s">
        <v>169</v>
      </c>
      <c r="C807" s="90" t="s">
        <v>143</v>
      </c>
      <c r="D807" s="90" t="s">
        <v>150</v>
      </c>
      <c r="E807" s="90" t="s">
        <v>371</v>
      </c>
      <c r="F807" s="90"/>
      <c r="G807" s="90"/>
      <c r="H807" s="90"/>
      <c r="I807" s="96"/>
      <c r="N807" s="162">
        <f>N808</f>
        <v>100</v>
      </c>
      <c r="O807" s="162">
        <f t="shared" si="92"/>
        <v>100</v>
      </c>
    </row>
    <row r="808" spans="1:15" ht="31.5">
      <c r="A808" s="29" t="s">
        <v>264</v>
      </c>
      <c r="B808" s="90" t="s">
        <v>169</v>
      </c>
      <c r="C808" s="90" t="s">
        <v>143</v>
      </c>
      <c r="D808" s="90" t="s">
        <v>150</v>
      </c>
      <c r="E808" s="90" t="s">
        <v>371</v>
      </c>
      <c r="F808" s="90" t="s">
        <v>265</v>
      </c>
      <c r="G808" s="90"/>
      <c r="H808" s="90"/>
      <c r="I808" s="97"/>
      <c r="N808" s="162">
        <f>N809</f>
        <v>100</v>
      </c>
      <c r="O808" s="162">
        <f t="shared" si="92"/>
        <v>100</v>
      </c>
    </row>
    <row r="809" spans="1:15" ht="31.5">
      <c r="A809" s="45" t="s">
        <v>273</v>
      </c>
      <c r="B809" s="90" t="s">
        <v>169</v>
      </c>
      <c r="C809" s="90" t="s">
        <v>143</v>
      </c>
      <c r="D809" s="90" t="s">
        <v>150</v>
      </c>
      <c r="E809" s="90" t="s">
        <v>371</v>
      </c>
      <c r="F809" s="90" t="s">
        <v>272</v>
      </c>
      <c r="G809" s="90"/>
      <c r="H809" s="90"/>
      <c r="I809" s="97"/>
      <c r="N809" s="162">
        <f>N810</f>
        <v>100</v>
      </c>
      <c r="O809" s="162">
        <f t="shared" si="92"/>
        <v>100</v>
      </c>
    </row>
    <row r="810" spans="1:15" ht="31.5">
      <c r="A810" s="29" t="s">
        <v>275</v>
      </c>
      <c r="B810" s="90" t="s">
        <v>169</v>
      </c>
      <c r="C810" s="90" t="s">
        <v>143</v>
      </c>
      <c r="D810" s="90" t="s">
        <v>150</v>
      </c>
      <c r="E810" s="90" t="s">
        <v>371</v>
      </c>
      <c r="F810" s="90" t="s">
        <v>274</v>
      </c>
      <c r="G810" s="90"/>
      <c r="H810" s="90"/>
      <c r="I810" s="96"/>
      <c r="N810" s="162">
        <f>N811</f>
        <v>100</v>
      </c>
      <c r="O810" s="162">
        <f t="shared" si="92"/>
        <v>100</v>
      </c>
    </row>
    <row r="811" spans="1:15" ht="18.75">
      <c r="A811" s="27" t="s">
        <v>206</v>
      </c>
      <c r="B811" s="91" t="s">
        <v>169</v>
      </c>
      <c r="C811" s="91" t="s">
        <v>143</v>
      </c>
      <c r="D811" s="91" t="s">
        <v>150</v>
      </c>
      <c r="E811" s="91" t="s">
        <v>371</v>
      </c>
      <c r="F811" s="91" t="s">
        <v>274</v>
      </c>
      <c r="G811" s="91" t="s">
        <v>187</v>
      </c>
      <c r="H811" s="91"/>
      <c r="I811" s="98"/>
      <c r="J811" s="170"/>
      <c r="K811" s="170"/>
      <c r="L811" s="170"/>
      <c r="M811" s="170"/>
      <c r="N811" s="164">
        <v>100</v>
      </c>
      <c r="O811" s="164">
        <f t="shared" si="92"/>
        <v>100</v>
      </c>
    </row>
    <row r="812" spans="1:15" ht="18">
      <c r="A812" s="28" t="s">
        <v>129</v>
      </c>
      <c r="B812" s="92" t="s">
        <v>169</v>
      </c>
      <c r="C812" s="92" t="s">
        <v>146</v>
      </c>
      <c r="D812" s="92"/>
      <c r="E812" s="92"/>
      <c r="F812" s="92"/>
      <c r="G812" s="92"/>
      <c r="H812" s="92"/>
      <c r="I812" s="95">
        <f aca="true" t="shared" si="93" ref="I812:I818">I813</f>
        <v>100</v>
      </c>
      <c r="N812" s="158"/>
      <c r="O812" s="163">
        <f t="shared" si="92"/>
        <v>100</v>
      </c>
    </row>
    <row r="813" spans="1:15" ht="18">
      <c r="A813" s="28" t="s">
        <v>208</v>
      </c>
      <c r="B813" s="92" t="s">
        <v>169</v>
      </c>
      <c r="C813" s="92" t="s">
        <v>146</v>
      </c>
      <c r="D813" s="92" t="s">
        <v>143</v>
      </c>
      <c r="E813" s="92"/>
      <c r="F813" s="92"/>
      <c r="G813" s="92"/>
      <c r="H813" s="92"/>
      <c r="I813" s="95">
        <f>I815</f>
        <v>100</v>
      </c>
      <c r="N813" s="158"/>
      <c r="O813" s="163">
        <f t="shared" si="92"/>
        <v>100</v>
      </c>
    </row>
    <row r="814" spans="1:15" ht="47.25">
      <c r="A814" s="29" t="s">
        <v>82</v>
      </c>
      <c r="B814" s="90" t="s">
        <v>169</v>
      </c>
      <c r="C814" s="90" t="s">
        <v>146</v>
      </c>
      <c r="D814" s="90" t="s">
        <v>143</v>
      </c>
      <c r="E814" s="90" t="s">
        <v>81</v>
      </c>
      <c r="F814" s="90"/>
      <c r="G814" s="90"/>
      <c r="H814" s="90"/>
      <c r="I814" s="96">
        <f>I815</f>
        <v>100</v>
      </c>
      <c r="N814" s="158"/>
      <c r="O814" s="162">
        <f t="shared" si="92"/>
        <v>100</v>
      </c>
    </row>
    <row r="815" spans="1:15" ht="78.75">
      <c r="A815" s="45" t="s">
        <v>41</v>
      </c>
      <c r="B815" s="90" t="s">
        <v>169</v>
      </c>
      <c r="C815" s="90" t="s">
        <v>146</v>
      </c>
      <c r="D815" s="90" t="s">
        <v>143</v>
      </c>
      <c r="E815" s="90" t="s">
        <v>42</v>
      </c>
      <c r="F815" s="90"/>
      <c r="G815" s="90"/>
      <c r="H815" s="90"/>
      <c r="I815" s="96">
        <f t="shared" si="93"/>
        <v>100</v>
      </c>
      <c r="N815" s="158"/>
      <c r="O815" s="162">
        <f t="shared" si="92"/>
        <v>100</v>
      </c>
    </row>
    <row r="816" spans="1:15" ht="31.5">
      <c r="A816" s="29" t="s">
        <v>264</v>
      </c>
      <c r="B816" s="90" t="s">
        <v>169</v>
      </c>
      <c r="C816" s="90" t="s">
        <v>146</v>
      </c>
      <c r="D816" s="90" t="s">
        <v>143</v>
      </c>
      <c r="E816" s="90" t="s">
        <v>42</v>
      </c>
      <c r="F816" s="90" t="s">
        <v>265</v>
      </c>
      <c r="G816" s="90"/>
      <c r="H816" s="90"/>
      <c r="I816" s="97">
        <f t="shared" si="93"/>
        <v>100</v>
      </c>
      <c r="N816" s="158"/>
      <c r="O816" s="162">
        <f t="shared" si="92"/>
        <v>100</v>
      </c>
    </row>
    <row r="817" spans="1:15" ht="31.5">
      <c r="A817" s="45" t="s">
        <v>273</v>
      </c>
      <c r="B817" s="90" t="s">
        <v>169</v>
      </c>
      <c r="C817" s="90" t="s">
        <v>146</v>
      </c>
      <c r="D817" s="90" t="s">
        <v>143</v>
      </c>
      <c r="E817" s="90" t="s">
        <v>42</v>
      </c>
      <c r="F817" s="90" t="s">
        <v>272</v>
      </c>
      <c r="G817" s="90"/>
      <c r="H817" s="90"/>
      <c r="I817" s="97">
        <f t="shared" si="93"/>
        <v>100</v>
      </c>
      <c r="N817" s="158"/>
      <c r="O817" s="162">
        <f t="shared" si="92"/>
        <v>100</v>
      </c>
    </row>
    <row r="818" spans="1:15" ht="31.5">
      <c r="A818" s="29" t="s">
        <v>275</v>
      </c>
      <c r="B818" s="90" t="s">
        <v>169</v>
      </c>
      <c r="C818" s="90" t="s">
        <v>146</v>
      </c>
      <c r="D818" s="90" t="s">
        <v>143</v>
      </c>
      <c r="E818" s="90" t="s">
        <v>42</v>
      </c>
      <c r="F818" s="90" t="s">
        <v>274</v>
      </c>
      <c r="G818" s="90"/>
      <c r="H818" s="90"/>
      <c r="I818" s="97">
        <f t="shared" si="93"/>
        <v>100</v>
      </c>
      <c r="N818" s="158"/>
      <c r="O818" s="162">
        <f t="shared" si="92"/>
        <v>100</v>
      </c>
    </row>
    <row r="819" spans="1:15" ht="30">
      <c r="A819" s="27" t="s">
        <v>206</v>
      </c>
      <c r="B819" s="91" t="s">
        <v>169</v>
      </c>
      <c r="C819" s="91" t="s">
        <v>146</v>
      </c>
      <c r="D819" s="91" t="s">
        <v>143</v>
      </c>
      <c r="E819" s="91" t="s">
        <v>42</v>
      </c>
      <c r="F819" s="91" t="s">
        <v>274</v>
      </c>
      <c r="G819" s="91" t="s">
        <v>187</v>
      </c>
      <c r="H819" s="91"/>
      <c r="I819" s="99">
        <v>100</v>
      </c>
      <c r="N819" s="158"/>
      <c r="O819" s="164">
        <f t="shared" si="92"/>
        <v>100</v>
      </c>
    </row>
    <row r="820" spans="1:15" ht="18">
      <c r="A820" s="28" t="s">
        <v>130</v>
      </c>
      <c r="B820" s="92" t="s">
        <v>169</v>
      </c>
      <c r="C820" s="92" t="s">
        <v>148</v>
      </c>
      <c r="D820" s="90"/>
      <c r="E820" s="90"/>
      <c r="F820" s="90"/>
      <c r="G820" s="90"/>
      <c r="H820" s="90"/>
      <c r="I820" s="95">
        <f aca="true" t="shared" si="94" ref="I820:N820">I821+I831</f>
        <v>1341.2</v>
      </c>
      <c r="J820" s="95">
        <f t="shared" si="94"/>
        <v>0</v>
      </c>
      <c r="K820" s="95">
        <f t="shared" si="94"/>
        <v>0</v>
      </c>
      <c r="L820" s="95">
        <f t="shared" si="94"/>
        <v>0</v>
      </c>
      <c r="M820" s="95">
        <f t="shared" si="94"/>
        <v>0</v>
      </c>
      <c r="N820" s="95">
        <f t="shared" si="94"/>
        <v>1498.4</v>
      </c>
      <c r="O820" s="163">
        <f aca="true" t="shared" si="95" ref="O820:O842">I820+N820</f>
        <v>2839.6000000000004</v>
      </c>
    </row>
    <row r="821" spans="1:15" ht="18">
      <c r="A821" s="57" t="s">
        <v>131</v>
      </c>
      <c r="B821" s="92" t="s">
        <v>169</v>
      </c>
      <c r="C821" s="92" t="s">
        <v>148</v>
      </c>
      <c r="D821" s="92" t="s">
        <v>143</v>
      </c>
      <c r="E821" s="90"/>
      <c r="F821" s="90"/>
      <c r="G821" s="90"/>
      <c r="H821" s="90"/>
      <c r="I821" s="95">
        <f>I827</f>
        <v>841.2</v>
      </c>
      <c r="J821" s="95">
        <f>J827</f>
        <v>0</v>
      </c>
      <c r="K821" s="95">
        <f>K827</f>
        <v>0</v>
      </c>
      <c r="L821" s="95">
        <f>L827</f>
        <v>0</v>
      </c>
      <c r="M821" s="95">
        <f>M827</f>
        <v>0</v>
      </c>
      <c r="N821" s="95">
        <f>N827+N822</f>
        <v>1498.4</v>
      </c>
      <c r="O821" s="163">
        <f t="shared" si="95"/>
        <v>2339.6000000000004</v>
      </c>
    </row>
    <row r="822" spans="1:15" ht="18">
      <c r="A822" s="45" t="s">
        <v>69</v>
      </c>
      <c r="B822" s="90" t="s">
        <v>169</v>
      </c>
      <c r="C822" s="90" t="s">
        <v>148</v>
      </c>
      <c r="D822" s="90" t="s">
        <v>143</v>
      </c>
      <c r="E822" s="90" t="s">
        <v>70</v>
      </c>
      <c r="F822" s="90"/>
      <c r="G822" s="90"/>
      <c r="H822" s="90"/>
      <c r="I822" s="96">
        <f>I827</f>
        <v>841.2</v>
      </c>
      <c r="J822" s="96">
        <f>J827</f>
        <v>0</v>
      </c>
      <c r="K822" s="96">
        <f>K827</f>
        <v>0</v>
      </c>
      <c r="L822" s="96">
        <f>L827</f>
        <v>0</v>
      </c>
      <c r="M822" s="96">
        <f>M827</f>
        <v>0</v>
      </c>
      <c r="N822" s="96">
        <f>N827+N823</f>
        <v>1498.4</v>
      </c>
      <c r="O822" s="162">
        <f t="shared" si="95"/>
        <v>2339.6000000000004</v>
      </c>
    </row>
    <row r="823" spans="1:15" ht="47.25">
      <c r="A823" s="45" t="s">
        <v>367</v>
      </c>
      <c r="B823" s="90" t="s">
        <v>169</v>
      </c>
      <c r="C823" s="90" t="s">
        <v>148</v>
      </c>
      <c r="D823" s="90" t="s">
        <v>143</v>
      </c>
      <c r="E823" s="90" t="s">
        <v>237</v>
      </c>
      <c r="F823" s="90"/>
      <c r="G823" s="90"/>
      <c r="H823" s="90"/>
      <c r="I823" s="96"/>
      <c r="N823" s="158">
        <f>N824</f>
        <v>1498.4</v>
      </c>
      <c r="O823" s="162">
        <f t="shared" si="95"/>
        <v>1498.4</v>
      </c>
    </row>
    <row r="824" spans="1:15" ht="18">
      <c r="A824" s="45" t="s">
        <v>287</v>
      </c>
      <c r="B824" s="90" t="s">
        <v>169</v>
      </c>
      <c r="C824" s="90" t="s">
        <v>148</v>
      </c>
      <c r="D824" s="90" t="s">
        <v>143</v>
      </c>
      <c r="E824" s="90" t="s">
        <v>237</v>
      </c>
      <c r="F824" s="90" t="s">
        <v>286</v>
      </c>
      <c r="G824" s="90"/>
      <c r="H824" s="90"/>
      <c r="I824" s="96"/>
      <c r="N824" s="158">
        <f>N825</f>
        <v>1498.4</v>
      </c>
      <c r="O824" s="162">
        <f t="shared" si="95"/>
        <v>1498.4</v>
      </c>
    </row>
    <row r="825" spans="1:15" ht="63">
      <c r="A825" s="45" t="s">
        <v>313</v>
      </c>
      <c r="B825" s="90" t="s">
        <v>169</v>
      </c>
      <c r="C825" s="90" t="s">
        <v>148</v>
      </c>
      <c r="D825" s="90" t="s">
        <v>143</v>
      </c>
      <c r="E825" s="90" t="s">
        <v>237</v>
      </c>
      <c r="F825" s="90" t="s">
        <v>312</v>
      </c>
      <c r="G825" s="90"/>
      <c r="H825" s="90"/>
      <c r="I825" s="96"/>
      <c r="N825" s="158">
        <f>N826</f>
        <v>1498.4</v>
      </c>
      <c r="O825" s="162">
        <f t="shared" si="95"/>
        <v>1498.4</v>
      </c>
    </row>
    <row r="826" spans="1:15" ht="18.75">
      <c r="A826" s="69" t="s">
        <v>206</v>
      </c>
      <c r="B826" s="91" t="s">
        <v>169</v>
      </c>
      <c r="C826" s="91" t="s">
        <v>148</v>
      </c>
      <c r="D826" s="91" t="s">
        <v>143</v>
      </c>
      <c r="E826" s="91" t="s">
        <v>237</v>
      </c>
      <c r="F826" s="91" t="s">
        <v>312</v>
      </c>
      <c r="G826" s="91" t="s">
        <v>187</v>
      </c>
      <c r="H826" s="91"/>
      <c r="I826" s="98"/>
      <c r="J826" s="170"/>
      <c r="K826" s="170"/>
      <c r="L826" s="170"/>
      <c r="M826" s="170"/>
      <c r="N826" s="160">
        <v>1498.4</v>
      </c>
      <c r="O826" s="164">
        <f t="shared" si="95"/>
        <v>1498.4</v>
      </c>
    </row>
    <row r="827" spans="1:15" ht="47.25">
      <c r="A827" s="45" t="s">
        <v>44</v>
      </c>
      <c r="B827" s="90" t="s">
        <v>169</v>
      </c>
      <c r="C827" s="90" t="s">
        <v>148</v>
      </c>
      <c r="D827" s="90" t="s">
        <v>143</v>
      </c>
      <c r="E827" s="90" t="s">
        <v>258</v>
      </c>
      <c r="F827" s="90"/>
      <c r="G827" s="90"/>
      <c r="H827" s="90"/>
      <c r="I827" s="96">
        <f>I830</f>
        <v>841.2</v>
      </c>
      <c r="N827" s="158"/>
      <c r="O827" s="162">
        <f t="shared" si="95"/>
        <v>841.2</v>
      </c>
    </row>
    <row r="828" spans="1:15" ht="18">
      <c r="A828" s="45" t="s">
        <v>287</v>
      </c>
      <c r="B828" s="90" t="s">
        <v>169</v>
      </c>
      <c r="C828" s="90" t="s">
        <v>148</v>
      </c>
      <c r="D828" s="90" t="s">
        <v>143</v>
      </c>
      <c r="E828" s="90" t="s">
        <v>258</v>
      </c>
      <c r="F828" s="90" t="s">
        <v>286</v>
      </c>
      <c r="G828" s="90"/>
      <c r="H828" s="90"/>
      <c r="I828" s="96">
        <f>I829</f>
        <v>841.2</v>
      </c>
      <c r="N828" s="158"/>
      <c r="O828" s="162">
        <f t="shared" si="95"/>
        <v>841.2</v>
      </c>
    </row>
    <row r="829" spans="1:15" ht="63">
      <c r="A829" s="45" t="s">
        <v>313</v>
      </c>
      <c r="B829" s="90" t="s">
        <v>169</v>
      </c>
      <c r="C829" s="90" t="s">
        <v>148</v>
      </c>
      <c r="D829" s="90" t="s">
        <v>143</v>
      </c>
      <c r="E829" s="90" t="s">
        <v>258</v>
      </c>
      <c r="F829" s="90" t="s">
        <v>312</v>
      </c>
      <c r="G829" s="90"/>
      <c r="H829" s="90"/>
      <c r="I829" s="96">
        <f>I830</f>
        <v>841.2</v>
      </c>
      <c r="N829" s="158"/>
      <c r="O829" s="162">
        <f t="shared" si="95"/>
        <v>841.2</v>
      </c>
    </row>
    <row r="830" spans="1:15" ht="18">
      <c r="A830" s="69" t="s">
        <v>206</v>
      </c>
      <c r="B830" s="91" t="s">
        <v>169</v>
      </c>
      <c r="C830" s="91" t="s">
        <v>148</v>
      </c>
      <c r="D830" s="91" t="s">
        <v>143</v>
      </c>
      <c r="E830" s="91" t="s">
        <v>258</v>
      </c>
      <c r="F830" s="91" t="s">
        <v>312</v>
      </c>
      <c r="G830" s="91" t="s">
        <v>187</v>
      </c>
      <c r="H830" s="91"/>
      <c r="I830" s="98">
        <v>841.2</v>
      </c>
      <c r="N830" s="158"/>
      <c r="O830" s="164">
        <f t="shared" si="95"/>
        <v>841.2</v>
      </c>
    </row>
    <row r="831" spans="1:15" ht="18">
      <c r="A831" s="57" t="s">
        <v>132</v>
      </c>
      <c r="B831" s="92" t="s">
        <v>169</v>
      </c>
      <c r="C831" s="92" t="s">
        <v>148</v>
      </c>
      <c r="D831" s="92" t="s">
        <v>149</v>
      </c>
      <c r="E831" s="90"/>
      <c r="F831" s="90"/>
      <c r="G831" s="90"/>
      <c r="H831" s="90"/>
      <c r="I831" s="95">
        <f>I832</f>
        <v>500</v>
      </c>
      <c r="N831" s="158"/>
      <c r="O831" s="163">
        <f t="shared" si="95"/>
        <v>500</v>
      </c>
    </row>
    <row r="832" spans="1:15" ht="47.25">
      <c r="A832" s="45" t="s">
        <v>352</v>
      </c>
      <c r="B832" s="90" t="s">
        <v>169</v>
      </c>
      <c r="C832" s="90" t="s">
        <v>148</v>
      </c>
      <c r="D832" s="90" t="s">
        <v>149</v>
      </c>
      <c r="E832" s="90" t="s">
        <v>259</v>
      </c>
      <c r="F832" s="90"/>
      <c r="G832" s="90"/>
      <c r="H832" s="90"/>
      <c r="I832" s="96">
        <f>I833</f>
        <v>500</v>
      </c>
      <c r="N832" s="158"/>
      <c r="O832" s="162">
        <f t="shared" si="95"/>
        <v>500</v>
      </c>
    </row>
    <row r="833" spans="1:15" ht="18">
      <c r="A833" s="45" t="s">
        <v>287</v>
      </c>
      <c r="B833" s="90" t="s">
        <v>169</v>
      </c>
      <c r="C833" s="90" t="s">
        <v>148</v>
      </c>
      <c r="D833" s="90" t="s">
        <v>149</v>
      </c>
      <c r="E833" s="90" t="s">
        <v>259</v>
      </c>
      <c r="F833" s="90" t="s">
        <v>286</v>
      </c>
      <c r="G833" s="90"/>
      <c r="H833" s="90"/>
      <c r="I833" s="96">
        <f>I834</f>
        <v>500</v>
      </c>
      <c r="N833" s="158"/>
      <c r="O833" s="162">
        <f t="shared" si="95"/>
        <v>500</v>
      </c>
    </row>
    <row r="834" spans="1:15" ht="63">
      <c r="A834" s="45" t="s">
        <v>313</v>
      </c>
      <c r="B834" s="90" t="s">
        <v>169</v>
      </c>
      <c r="C834" s="90" t="s">
        <v>148</v>
      </c>
      <c r="D834" s="90" t="s">
        <v>149</v>
      </c>
      <c r="E834" s="90" t="s">
        <v>259</v>
      </c>
      <c r="F834" s="90" t="s">
        <v>312</v>
      </c>
      <c r="G834" s="90"/>
      <c r="H834" s="90"/>
      <c r="I834" s="96">
        <f>I835</f>
        <v>500</v>
      </c>
      <c r="N834" s="158"/>
      <c r="O834" s="162">
        <f t="shared" si="95"/>
        <v>500</v>
      </c>
    </row>
    <row r="835" spans="1:15" ht="18">
      <c r="A835" s="69" t="s">
        <v>206</v>
      </c>
      <c r="B835" s="91" t="s">
        <v>169</v>
      </c>
      <c r="C835" s="91" t="s">
        <v>148</v>
      </c>
      <c r="D835" s="91" t="s">
        <v>149</v>
      </c>
      <c r="E835" s="91" t="s">
        <v>259</v>
      </c>
      <c r="F835" s="91" t="s">
        <v>312</v>
      </c>
      <c r="G835" s="91" t="s">
        <v>187</v>
      </c>
      <c r="H835" s="91"/>
      <c r="I835" s="98">
        <v>500</v>
      </c>
      <c r="N835" s="158"/>
      <c r="O835" s="164">
        <f t="shared" si="95"/>
        <v>500</v>
      </c>
    </row>
    <row r="836" spans="1:15" ht="18">
      <c r="A836" s="28" t="s">
        <v>139</v>
      </c>
      <c r="B836" s="92" t="s">
        <v>169</v>
      </c>
      <c r="C836" s="92" t="s">
        <v>159</v>
      </c>
      <c r="D836" s="92"/>
      <c r="E836" s="92"/>
      <c r="F836" s="92"/>
      <c r="G836" s="92"/>
      <c r="H836" s="92"/>
      <c r="I836" s="95">
        <f>I837</f>
        <v>2142.4</v>
      </c>
      <c r="N836" s="158"/>
      <c r="O836" s="163">
        <f t="shared" si="95"/>
        <v>2142.4</v>
      </c>
    </row>
    <row r="837" spans="1:15" ht="18">
      <c r="A837" s="57" t="s">
        <v>156</v>
      </c>
      <c r="B837" s="92" t="s">
        <v>169</v>
      </c>
      <c r="C837" s="92" t="s">
        <v>159</v>
      </c>
      <c r="D837" s="92" t="s">
        <v>144</v>
      </c>
      <c r="E837" s="92"/>
      <c r="F837" s="92"/>
      <c r="G837" s="92"/>
      <c r="H837" s="92" t="s">
        <v>187</v>
      </c>
      <c r="I837" s="95">
        <f>I839</f>
        <v>2142.4</v>
      </c>
      <c r="N837" s="158"/>
      <c r="O837" s="163">
        <f t="shared" si="95"/>
        <v>2142.4</v>
      </c>
    </row>
    <row r="838" spans="1:15" ht="47.25">
      <c r="A838" s="45" t="s">
        <v>82</v>
      </c>
      <c r="B838" s="90" t="s">
        <v>169</v>
      </c>
      <c r="C838" s="90" t="s">
        <v>159</v>
      </c>
      <c r="D838" s="90" t="s">
        <v>144</v>
      </c>
      <c r="E838" s="90" t="s">
        <v>81</v>
      </c>
      <c r="F838" s="90"/>
      <c r="G838" s="90"/>
      <c r="H838" s="90"/>
      <c r="I838" s="96">
        <f>I839</f>
        <v>2142.4</v>
      </c>
      <c r="N838" s="158"/>
      <c r="O838" s="162">
        <f t="shared" si="95"/>
        <v>2142.4</v>
      </c>
    </row>
    <row r="839" spans="1:15" ht="78.75">
      <c r="A839" s="45" t="s">
        <v>45</v>
      </c>
      <c r="B839" s="90" t="s">
        <v>169</v>
      </c>
      <c r="C839" s="90" t="s">
        <v>159</v>
      </c>
      <c r="D839" s="90" t="s">
        <v>144</v>
      </c>
      <c r="E839" s="90" t="s">
        <v>338</v>
      </c>
      <c r="F839" s="90"/>
      <c r="G839" s="90"/>
      <c r="H839" s="90"/>
      <c r="I839" s="96">
        <f>I841</f>
        <v>2142.4</v>
      </c>
      <c r="N839" s="158"/>
      <c r="O839" s="162">
        <f t="shared" si="95"/>
        <v>2142.4</v>
      </c>
    </row>
    <row r="840" spans="1:15" ht="31.5">
      <c r="A840" s="45" t="s">
        <v>294</v>
      </c>
      <c r="B840" s="90" t="s">
        <v>169</v>
      </c>
      <c r="C840" s="90" t="s">
        <v>159</v>
      </c>
      <c r="D840" s="90" t="s">
        <v>144</v>
      </c>
      <c r="E840" s="90" t="s">
        <v>338</v>
      </c>
      <c r="F840" s="90" t="s">
        <v>293</v>
      </c>
      <c r="G840" s="90"/>
      <c r="H840" s="90"/>
      <c r="I840" s="96">
        <f>I841</f>
        <v>2142.4</v>
      </c>
      <c r="N840" s="158"/>
      <c r="O840" s="162">
        <f t="shared" si="95"/>
        <v>2142.4</v>
      </c>
    </row>
    <row r="841" spans="1:15" ht="18">
      <c r="A841" s="201" t="s">
        <v>62</v>
      </c>
      <c r="B841" s="202" t="s">
        <v>169</v>
      </c>
      <c r="C841" s="202" t="s">
        <v>159</v>
      </c>
      <c r="D841" s="202" t="s">
        <v>144</v>
      </c>
      <c r="E841" s="202" t="s">
        <v>338</v>
      </c>
      <c r="F841" s="202" t="s">
        <v>59</v>
      </c>
      <c r="G841" s="202"/>
      <c r="H841" s="202"/>
      <c r="I841" s="203">
        <f>I842</f>
        <v>2142.4</v>
      </c>
      <c r="N841" s="204"/>
      <c r="O841" s="205">
        <f t="shared" si="95"/>
        <v>2142.4</v>
      </c>
    </row>
    <row r="842" spans="1:15" ht="17.25" customHeight="1">
      <c r="A842" s="69" t="s">
        <v>206</v>
      </c>
      <c r="B842" s="91" t="s">
        <v>169</v>
      </c>
      <c r="C842" s="91" t="s">
        <v>159</v>
      </c>
      <c r="D842" s="91" t="s">
        <v>144</v>
      </c>
      <c r="E842" s="91" t="s">
        <v>338</v>
      </c>
      <c r="F842" s="91" t="s">
        <v>59</v>
      </c>
      <c r="G842" s="91" t="s">
        <v>187</v>
      </c>
      <c r="H842" s="91"/>
      <c r="I842" s="98">
        <v>2142.4</v>
      </c>
      <c r="J842" s="206"/>
      <c r="K842" s="206"/>
      <c r="L842" s="206"/>
      <c r="M842" s="206"/>
      <c r="N842" s="160"/>
      <c r="O842" s="164">
        <f t="shared" si="95"/>
        <v>2142.4</v>
      </c>
    </row>
    <row r="843" spans="1:15" ht="18">
      <c r="A843" s="120" t="s">
        <v>203</v>
      </c>
      <c r="B843" s="103"/>
      <c r="C843" s="103"/>
      <c r="D843" s="103"/>
      <c r="E843" s="103"/>
      <c r="F843" s="103"/>
      <c r="G843" s="103"/>
      <c r="H843" s="103"/>
      <c r="I843" s="102">
        <f aca="true" t="shared" si="96" ref="I843:N843">I6+I47+I706+I64+I302+I433+I786+I389</f>
        <v>524563.2</v>
      </c>
      <c r="J843" s="102" t="e">
        <f t="shared" si="96"/>
        <v>#VALUE!</v>
      </c>
      <c r="K843" s="102" t="e">
        <f t="shared" si="96"/>
        <v>#VALUE!</v>
      </c>
      <c r="L843" s="102" t="e">
        <f t="shared" si="96"/>
        <v>#VALUE!</v>
      </c>
      <c r="M843" s="102" t="e">
        <f t="shared" si="96"/>
        <v>#VALUE!</v>
      </c>
      <c r="N843" s="102">
        <f t="shared" si="96"/>
        <v>57367.5</v>
      </c>
      <c r="O843" s="177">
        <f>I843+N843</f>
        <v>581930.7</v>
      </c>
    </row>
    <row r="844" spans="1:15" ht="18">
      <c r="A844" s="234"/>
      <c r="B844" s="234"/>
      <c r="C844" s="234"/>
      <c r="D844" s="234"/>
      <c r="E844" s="234"/>
      <c r="F844" s="234"/>
      <c r="G844" s="234"/>
      <c r="H844" s="234"/>
      <c r="I844" s="234"/>
      <c r="J844" s="234"/>
      <c r="K844" s="234"/>
      <c r="L844" s="234"/>
      <c r="M844" s="234"/>
      <c r="N844" s="234"/>
      <c r="O844" s="234"/>
    </row>
    <row r="845" spans="1:15" ht="18">
      <c r="A845" s="234"/>
      <c r="B845" s="234"/>
      <c r="C845" s="234"/>
      <c r="D845" s="234"/>
      <c r="E845" s="234"/>
      <c r="F845" s="234"/>
      <c r="G845" s="234"/>
      <c r="H845" s="234"/>
      <c r="I845" s="234"/>
      <c r="J845" s="234"/>
      <c r="K845" s="234"/>
      <c r="L845" s="234"/>
      <c r="M845" s="234"/>
      <c r="N845" s="234"/>
      <c r="O845" s="234"/>
    </row>
    <row r="846" spans="1:9" ht="18">
      <c r="A846" s="58"/>
      <c r="B846" s="59"/>
      <c r="C846" s="59"/>
      <c r="D846" s="59"/>
      <c r="E846" s="59"/>
      <c r="F846" s="59"/>
      <c r="G846" s="59"/>
      <c r="H846" s="59"/>
      <c r="I846" s="60"/>
    </row>
    <row r="847" spans="1:9" ht="18">
      <c r="A847" s="58"/>
      <c r="B847" s="59"/>
      <c r="C847" s="59"/>
      <c r="D847" s="61"/>
      <c r="E847" s="59"/>
      <c r="F847" s="59"/>
      <c r="G847" s="59"/>
      <c r="H847" s="59"/>
      <c r="I847" s="60"/>
    </row>
    <row r="848" spans="1:9" ht="18">
      <c r="A848" s="58"/>
      <c r="B848" s="59"/>
      <c r="C848" s="59"/>
      <c r="D848" s="59"/>
      <c r="E848" s="59"/>
      <c r="F848" s="59"/>
      <c r="G848" s="59"/>
      <c r="H848" s="59"/>
      <c r="I848" s="60"/>
    </row>
    <row r="849" spans="1:9" ht="18">
      <c r="A849" s="58"/>
      <c r="B849" s="59"/>
      <c r="C849" s="59"/>
      <c r="D849" s="59"/>
      <c r="E849" s="59"/>
      <c r="F849" s="59"/>
      <c r="G849" s="59"/>
      <c r="H849" s="59"/>
      <c r="I849" s="60"/>
    </row>
    <row r="850" spans="1:9" ht="18">
      <c r="A850" s="58"/>
      <c r="B850" s="59"/>
      <c r="C850" s="59"/>
      <c r="D850" s="59"/>
      <c r="E850" s="59"/>
      <c r="F850" s="59"/>
      <c r="G850" s="59"/>
      <c r="H850" s="59"/>
      <c r="I850" s="60"/>
    </row>
    <row r="851" spans="1:9" ht="18">
      <c r="A851" s="58"/>
      <c r="B851" s="59"/>
      <c r="C851" s="59"/>
      <c r="D851" s="59"/>
      <c r="E851" s="59"/>
      <c r="F851" s="59"/>
      <c r="G851" s="59"/>
      <c r="H851" s="59"/>
      <c r="I851" s="60"/>
    </row>
    <row r="852" spans="1:9" ht="18">
      <c r="A852" s="58"/>
      <c r="B852" s="59"/>
      <c r="C852" s="59"/>
      <c r="D852" s="59"/>
      <c r="E852" s="59"/>
      <c r="F852" s="59"/>
      <c r="G852" s="59"/>
      <c r="H852" s="59"/>
      <c r="I852" s="60"/>
    </row>
    <row r="853" spans="1:9" ht="18">
      <c r="A853" s="58"/>
      <c r="B853" s="59"/>
      <c r="C853" s="59"/>
      <c r="D853" s="59"/>
      <c r="E853" s="59"/>
      <c r="F853" s="59"/>
      <c r="G853" s="59"/>
      <c r="H853" s="59"/>
      <c r="I853" s="60"/>
    </row>
    <row r="854" spans="1:9" ht="18">
      <c r="A854" s="58"/>
      <c r="B854" s="59"/>
      <c r="C854" s="59"/>
      <c r="D854" s="59"/>
      <c r="E854" s="59"/>
      <c r="F854" s="59"/>
      <c r="G854" s="59"/>
      <c r="H854" s="59"/>
      <c r="I854" s="60"/>
    </row>
    <row r="855" spans="1:9" ht="18">
      <c r="A855" s="58"/>
      <c r="B855" s="59"/>
      <c r="C855" s="59"/>
      <c r="D855" s="59"/>
      <c r="E855" s="59"/>
      <c r="F855" s="59"/>
      <c r="G855" s="59"/>
      <c r="H855" s="59"/>
      <c r="I855" s="60"/>
    </row>
    <row r="856" spans="1:9" ht="18">
      <c r="A856" s="58"/>
      <c r="B856" s="59"/>
      <c r="C856" s="59"/>
      <c r="D856" s="59"/>
      <c r="E856" s="59"/>
      <c r="F856" s="59"/>
      <c r="G856" s="59"/>
      <c r="H856" s="59"/>
      <c r="I856" s="60"/>
    </row>
    <row r="857" spans="1:9" ht="18">
      <c r="A857" s="58"/>
      <c r="B857" s="59"/>
      <c r="C857" s="59"/>
      <c r="D857" s="59"/>
      <c r="E857" s="59"/>
      <c r="F857" s="59"/>
      <c r="G857" s="59"/>
      <c r="H857" s="59"/>
      <c r="I857" s="60"/>
    </row>
    <row r="858" spans="1:9" ht="18">
      <c r="A858" s="58"/>
      <c r="B858" s="59"/>
      <c r="C858" s="59"/>
      <c r="D858" s="59"/>
      <c r="E858" s="59"/>
      <c r="F858" s="59"/>
      <c r="G858" s="59"/>
      <c r="H858" s="59"/>
      <c r="I858" s="60"/>
    </row>
    <row r="859" spans="1:9" ht="18">
      <c r="A859" s="58"/>
      <c r="B859" s="59"/>
      <c r="C859" s="59"/>
      <c r="D859" s="59"/>
      <c r="E859" s="59"/>
      <c r="F859" s="59"/>
      <c r="G859" s="59"/>
      <c r="H859" s="59"/>
      <c r="I859" s="60"/>
    </row>
    <row r="860" spans="1:9" ht="18">
      <c r="A860" s="58"/>
      <c r="B860" s="59"/>
      <c r="C860" s="59"/>
      <c r="D860" s="59"/>
      <c r="E860" s="59"/>
      <c r="F860" s="59"/>
      <c r="G860" s="59"/>
      <c r="H860" s="59"/>
      <c r="I860" s="60"/>
    </row>
    <row r="861" spans="1:9" ht="18">
      <c r="A861" s="58"/>
      <c r="B861" s="59"/>
      <c r="C861" s="59"/>
      <c r="D861" s="59"/>
      <c r="E861" s="59"/>
      <c r="F861" s="59"/>
      <c r="G861" s="59"/>
      <c r="H861" s="59"/>
      <c r="I861" s="60"/>
    </row>
    <row r="862" spans="1:9" ht="18">
      <c r="A862" s="58"/>
      <c r="B862" s="59"/>
      <c r="C862" s="59"/>
      <c r="D862" s="59"/>
      <c r="E862" s="59"/>
      <c r="F862" s="59"/>
      <c r="G862" s="59"/>
      <c r="H862" s="59"/>
      <c r="I862" s="60"/>
    </row>
    <row r="863" spans="1:9" ht="18">
      <c r="A863" s="58"/>
      <c r="B863" s="59"/>
      <c r="C863" s="59"/>
      <c r="D863" s="59"/>
      <c r="E863" s="59"/>
      <c r="F863" s="59"/>
      <c r="G863" s="59"/>
      <c r="H863" s="59"/>
      <c r="I863" s="60"/>
    </row>
    <row r="864" spans="1:9" ht="18">
      <c r="A864" s="58"/>
      <c r="B864" s="59"/>
      <c r="C864" s="59"/>
      <c r="D864" s="59"/>
      <c r="E864" s="59"/>
      <c r="F864" s="59"/>
      <c r="G864" s="59"/>
      <c r="H864" s="59"/>
      <c r="I864" s="60"/>
    </row>
    <row r="865" spans="1:9" ht="18">
      <c r="A865" s="58"/>
      <c r="B865" s="59"/>
      <c r="C865" s="59"/>
      <c r="D865" s="59"/>
      <c r="E865" s="59"/>
      <c r="F865" s="59"/>
      <c r="G865" s="59"/>
      <c r="H865" s="59"/>
      <c r="I865" s="60"/>
    </row>
    <row r="866" spans="1:9" ht="18">
      <c r="A866" s="58"/>
      <c r="B866" s="59"/>
      <c r="C866" s="59"/>
      <c r="D866" s="59"/>
      <c r="E866" s="59"/>
      <c r="F866" s="59"/>
      <c r="G866" s="59"/>
      <c r="H866" s="59"/>
      <c r="I866" s="60"/>
    </row>
    <row r="867" spans="1:9" ht="18">
      <c r="A867" s="58"/>
      <c r="B867" s="59"/>
      <c r="C867" s="59"/>
      <c r="D867" s="59"/>
      <c r="E867" s="59"/>
      <c r="F867" s="59"/>
      <c r="G867" s="59"/>
      <c r="H867" s="59"/>
      <c r="I867" s="60"/>
    </row>
    <row r="868" spans="1:9" ht="18">
      <c r="A868" s="58"/>
      <c r="B868" s="59"/>
      <c r="C868" s="59"/>
      <c r="D868" s="59"/>
      <c r="E868" s="59"/>
      <c r="F868" s="59"/>
      <c r="G868" s="59"/>
      <c r="H868" s="59"/>
      <c r="I868" s="60"/>
    </row>
    <row r="869" spans="1:9" ht="18">
      <c r="A869" s="58"/>
      <c r="B869" s="59"/>
      <c r="C869" s="59"/>
      <c r="D869" s="59"/>
      <c r="E869" s="59"/>
      <c r="F869" s="59"/>
      <c r="G869" s="59"/>
      <c r="H869" s="59"/>
      <c r="I869" s="60"/>
    </row>
    <row r="870" spans="1:9" ht="18">
      <c r="A870" s="58"/>
      <c r="B870" s="59"/>
      <c r="C870" s="59"/>
      <c r="D870" s="59"/>
      <c r="E870" s="59"/>
      <c r="F870" s="59"/>
      <c r="G870" s="59"/>
      <c r="H870" s="59"/>
      <c r="I870" s="60"/>
    </row>
    <row r="871" spans="1:9" ht="18">
      <c r="A871" s="58"/>
      <c r="B871" s="59"/>
      <c r="C871" s="59"/>
      <c r="D871" s="59"/>
      <c r="E871" s="59"/>
      <c r="F871" s="59"/>
      <c r="G871" s="59"/>
      <c r="H871" s="59"/>
      <c r="I871" s="60"/>
    </row>
    <row r="872" spans="1:9" ht="18">
      <c r="A872" s="58"/>
      <c r="B872" s="59"/>
      <c r="C872" s="59"/>
      <c r="D872" s="59"/>
      <c r="E872" s="59"/>
      <c r="F872" s="59"/>
      <c r="G872" s="59"/>
      <c r="H872" s="59"/>
      <c r="I872" s="60"/>
    </row>
    <row r="873" spans="1:9" ht="18">
      <c r="A873" s="58"/>
      <c r="B873" s="59"/>
      <c r="C873" s="59"/>
      <c r="D873" s="59"/>
      <c r="E873" s="59"/>
      <c r="F873" s="59"/>
      <c r="G873" s="59"/>
      <c r="H873" s="59"/>
      <c r="I873" s="60"/>
    </row>
    <row r="874" spans="1:9" ht="18">
      <c r="A874" s="58"/>
      <c r="B874" s="59"/>
      <c r="C874" s="59"/>
      <c r="D874" s="59"/>
      <c r="E874" s="59"/>
      <c r="F874" s="59"/>
      <c r="G874" s="59"/>
      <c r="H874" s="59"/>
      <c r="I874" s="60"/>
    </row>
    <row r="875" spans="1:9" ht="18">
      <c r="A875" s="58"/>
      <c r="B875" s="59"/>
      <c r="C875" s="59"/>
      <c r="D875" s="59"/>
      <c r="E875" s="59"/>
      <c r="F875" s="59"/>
      <c r="G875" s="59"/>
      <c r="H875" s="59"/>
      <c r="I875" s="60"/>
    </row>
    <row r="876" spans="1:9" ht="18">
      <c r="A876" s="58"/>
      <c r="B876" s="59"/>
      <c r="C876" s="59"/>
      <c r="D876" s="59"/>
      <c r="E876" s="59"/>
      <c r="F876" s="59"/>
      <c r="G876" s="59"/>
      <c r="H876" s="59"/>
      <c r="I876" s="60"/>
    </row>
    <row r="877" spans="1:9" ht="18">
      <c r="A877" s="58"/>
      <c r="B877" s="59"/>
      <c r="C877" s="59"/>
      <c r="D877" s="59"/>
      <c r="E877" s="59"/>
      <c r="F877" s="59"/>
      <c r="G877" s="59"/>
      <c r="H877" s="59"/>
      <c r="I877" s="60"/>
    </row>
    <row r="878" spans="1:9" ht="18">
      <c r="A878" s="58"/>
      <c r="B878" s="59"/>
      <c r="C878" s="59"/>
      <c r="D878" s="59"/>
      <c r="E878" s="59"/>
      <c r="F878" s="59"/>
      <c r="G878" s="59"/>
      <c r="H878" s="59"/>
      <c r="I878" s="60"/>
    </row>
    <row r="879" spans="1:9" ht="18">
      <c r="A879" s="62"/>
      <c r="B879" s="63"/>
      <c r="C879" s="63"/>
      <c r="D879" s="63"/>
      <c r="E879" s="63"/>
      <c r="F879" s="63"/>
      <c r="G879" s="63"/>
      <c r="H879" s="63"/>
      <c r="I879" s="60"/>
    </row>
    <row r="880" spans="1:9" ht="18">
      <c r="A880" s="62"/>
      <c r="B880" s="63"/>
      <c r="C880" s="63"/>
      <c r="D880" s="63"/>
      <c r="E880" s="63"/>
      <c r="F880" s="63"/>
      <c r="G880" s="63"/>
      <c r="H880" s="63"/>
      <c r="I880" s="60"/>
    </row>
    <row r="881" spans="1:9" ht="18">
      <c r="A881" s="62"/>
      <c r="B881" s="63"/>
      <c r="C881" s="63"/>
      <c r="D881" s="63"/>
      <c r="E881" s="63"/>
      <c r="F881" s="63"/>
      <c r="G881" s="63"/>
      <c r="H881" s="63"/>
      <c r="I881" s="60"/>
    </row>
    <row r="882" spans="1:9" ht="18">
      <c r="A882" s="62"/>
      <c r="B882" s="63"/>
      <c r="C882" s="63"/>
      <c r="D882" s="63"/>
      <c r="E882" s="63"/>
      <c r="F882" s="63"/>
      <c r="G882" s="63"/>
      <c r="H882" s="63"/>
      <c r="I882" s="60"/>
    </row>
    <row r="883" spans="1:9" ht="18">
      <c r="A883" s="62"/>
      <c r="B883" s="63"/>
      <c r="C883" s="63"/>
      <c r="D883" s="63"/>
      <c r="E883" s="63"/>
      <c r="F883" s="63"/>
      <c r="G883" s="63"/>
      <c r="H883" s="63"/>
      <c r="I883" s="60"/>
    </row>
    <row r="884" spans="1:9" ht="18">
      <c r="A884" s="62"/>
      <c r="B884" s="63"/>
      <c r="C884" s="63"/>
      <c r="D884" s="63"/>
      <c r="E884" s="63"/>
      <c r="F884" s="63"/>
      <c r="G884" s="63"/>
      <c r="H884" s="63"/>
      <c r="I884" s="60"/>
    </row>
    <row r="885" spans="1:9" ht="18">
      <c r="A885" s="62"/>
      <c r="B885" s="63"/>
      <c r="C885" s="63"/>
      <c r="D885" s="63"/>
      <c r="E885" s="63"/>
      <c r="F885" s="63"/>
      <c r="G885" s="63"/>
      <c r="H885" s="63"/>
      <c r="I885" s="60"/>
    </row>
    <row r="886" spans="1:9" ht="18">
      <c r="A886" s="62"/>
      <c r="B886" s="63"/>
      <c r="C886" s="63"/>
      <c r="D886" s="63"/>
      <c r="E886" s="63"/>
      <c r="F886" s="63"/>
      <c r="G886" s="63"/>
      <c r="H886" s="63"/>
      <c r="I886" s="60"/>
    </row>
    <row r="887" spans="1:9" ht="18">
      <c r="A887" s="62"/>
      <c r="B887" s="63"/>
      <c r="C887" s="63"/>
      <c r="D887" s="63"/>
      <c r="E887" s="63"/>
      <c r="F887" s="63"/>
      <c r="G887" s="63"/>
      <c r="H887" s="63"/>
      <c r="I887" s="60"/>
    </row>
    <row r="888" spans="1:9" ht="18">
      <c r="A888" s="62"/>
      <c r="B888" s="63"/>
      <c r="C888" s="63"/>
      <c r="D888" s="63"/>
      <c r="E888" s="63"/>
      <c r="F888" s="63"/>
      <c r="G888" s="63"/>
      <c r="H888" s="63"/>
      <c r="I888" s="60"/>
    </row>
    <row r="889" spans="1:9" ht="18">
      <c r="A889" s="62"/>
      <c r="B889" s="63"/>
      <c r="C889" s="63"/>
      <c r="D889" s="63"/>
      <c r="E889" s="63"/>
      <c r="F889" s="63"/>
      <c r="G889" s="63"/>
      <c r="H889" s="63"/>
      <c r="I889" s="60"/>
    </row>
    <row r="890" spans="1:9" ht="18">
      <c r="A890" s="62"/>
      <c r="B890" s="63"/>
      <c r="C890" s="63"/>
      <c r="D890" s="63"/>
      <c r="E890" s="63"/>
      <c r="F890" s="63"/>
      <c r="G890" s="63"/>
      <c r="H890" s="63"/>
      <c r="I890" s="60"/>
    </row>
    <row r="891" spans="1:9" ht="18">
      <c r="A891" s="62"/>
      <c r="B891" s="63"/>
      <c r="C891" s="63"/>
      <c r="D891" s="63"/>
      <c r="E891" s="63"/>
      <c r="F891" s="63"/>
      <c r="G891" s="63"/>
      <c r="H891" s="63"/>
      <c r="I891" s="60"/>
    </row>
    <row r="892" spans="1:9" ht="18">
      <c r="A892" s="62"/>
      <c r="B892" s="63"/>
      <c r="C892" s="63"/>
      <c r="D892" s="63"/>
      <c r="E892" s="63"/>
      <c r="F892" s="63"/>
      <c r="G892" s="63"/>
      <c r="H892" s="63"/>
      <c r="I892" s="60"/>
    </row>
    <row r="893" spans="1:9" ht="18">
      <c r="A893" s="62"/>
      <c r="B893" s="63"/>
      <c r="C893" s="63"/>
      <c r="D893" s="63"/>
      <c r="E893" s="63"/>
      <c r="F893" s="63"/>
      <c r="G893" s="63"/>
      <c r="H893" s="63"/>
      <c r="I893" s="60"/>
    </row>
    <row r="894" spans="1:9" ht="18">
      <c r="A894" s="62"/>
      <c r="B894" s="63"/>
      <c r="C894" s="63"/>
      <c r="D894" s="63"/>
      <c r="E894" s="63"/>
      <c r="F894" s="63"/>
      <c r="G894" s="63"/>
      <c r="H894" s="63"/>
      <c r="I894" s="60"/>
    </row>
    <row r="895" spans="1:9" ht="18">
      <c r="A895" s="62"/>
      <c r="B895" s="63"/>
      <c r="C895" s="63"/>
      <c r="D895" s="63"/>
      <c r="E895" s="63"/>
      <c r="F895" s="63"/>
      <c r="G895" s="63"/>
      <c r="H895" s="63"/>
      <c r="I895" s="60"/>
    </row>
    <row r="896" spans="1:9" ht="18">
      <c r="A896" s="62"/>
      <c r="B896" s="63"/>
      <c r="C896" s="63"/>
      <c r="D896" s="63"/>
      <c r="E896" s="63"/>
      <c r="F896" s="63"/>
      <c r="G896" s="63"/>
      <c r="H896" s="63"/>
      <c r="I896" s="60"/>
    </row>
    <row r="897" spans="1:9" ht="18">
      <c r="A897" s="62"/>
      <c r="B897" s="63"/>
      <c r="C897" s="63"/>
      <c r="D897" s="63"/>
      <c r="E897" s="63"/>
      <c r="F897" s="63"/>
      <c r="G897" s="63"/>
      <c r="H897" s="63"/>
      <c r="I897" s="60"/>
    </row>
    <row r="898" spans="1:9" ht="18">
      <c r="A898" s="62"/>
      <c r="B898" s="63"/>
      <c r="C898" s="63"/>
      <c r="D898" s="63"/>
      <c r="E898" s="63"/>
      <c r="F898" s="63"/>
      <c r="G898" s="63"/>
      <c r="H898" s="63"/>
      <c r="I898" s="60"/>
    </row>
    <row r="899" spans="1:9" ht="18">
      <c r="A899" s="62"/>
      <c r="B899" s="63"/>
      <c r="C899" s="63"/>
      <c r="D899" s="63"/>
      <c r="E899" s="63"/>
      <c r="F899" s="63"/>
      <c r="G899" s="63"/>
      <c r="H899" s="63"/>
      <c r="I899" s="60"/>
    </row>
    <row r="900" spans="1:9" ht="18">
      <c r="A900" s="62"/>
      <c r="B900" s="63"/>
      <c r="C900" s="63"/>
      <c r="D900" s="63"/>
      <c r="E900" s="63"/>
      <c r="F900" s="63"/>
      <c r="G900" s="63"/>
      <c r="H900" s="63"/>
      <c r="I900" s="60"/>
    </row>
    <row r="901" spans="1:9" ht="18">
      <c r="A901" s="62"/>
      <c r="B901" s="63"/>
      <c r="C901" s="63"/>
      <c r="D901" s="63"/>
      <c r="E901" s="63"/>
      <c r="F901" s="63"/>
      <c r="G901" s="63"/>
      <c r="H901" s="63"/>
      <c r="I901" s="60"/>
    </row>
    <row r="902" spans="1:9" ht="18">
      <c r="A902" s="62"/>
      <c r="B902" s="63"/>
      <c r="C902" s="63"/>
      <c r="D902" s="63"/>
      <c r="E902" s="63"/>
      <c r="F902" s="63"/>
      <c r="G902" s="63"/>
      <c r="H902" s="63"/>
      <c r="I902" s="60"/>
    </row>
    <row r="903" spans="1:9" ht="18">
      <c r="A903" s="62"/>
      <c r="B903" s="63"/>
      <c r="C903" s="63"/>
      <c r="D903" s="63"/>
      <c r="E903" s="63"/>
      <c r="F903" s="63"/>
      <c r="G903" s="63"/>
      <c r="H903" s="63"/>
      <c r="I903" s="60"/>
    </row>
    <row r="904" spans="1:9" ht="18">
      <c r="A904" s="62"/>
      <c r="B904" s="63"/>
      <c r="C904" s="63"/>
      <c r="D904" s="63"/>
      <c r="E904" s="63"/>
      <c r="F904" s="63"/>
      <c r="G904" s="63"/>
      <c r="H904" s="63"/>
      <c r="I904" s="60"/>
    </row>
    <row r="905" spans="1:9" ht="18">
      <c r="A905" s="62"/>
      <c r="B905" s="63"/>
      <c r="C905" s="63"/>
      <c r="D905" s="63"/>
      <c r="E905" s="63"/>
      <c r="F905" s="63"/>
      <c r="G905" s="63"/>
      <c r="H905" s="63"/>
      <c r="I905" s="60"/>
    </row>
    <row r="906" spans="1:9" ht="18">
      <c r="A906" s="62"/>
      <c r="B906" s="63"/>
      <c r="C906" s="63"/>
      <c r="D906" s="63"/>
      <c r="E906" s="63"/>
      <c r="F906" s="63"/>
      <c r="G906" s="63"/>
      <c r="H906" s="63"/>
      <c r="I906" s="60"/>
    </row>
    <row r="907" spans="1:9" ht="18">
      <c r="A907" s="62"/>
      <c r="B907" s="63"/>
      <c r="C907" s="63"/>
      <c r="D907" s="63"/>
      <c r="E907" s="63"/>
      <c r="F907" s="63"/>
      <c r="G907" s="63"/>
      <c r="H907" s="63"/>
      <c r="I907" s="60"/>
    </row>
    <row r="908" spans="1:9" ht="18">
      <c r="A908" s="62"/>
      <c r="B908" s="63"/>
      <c r="C908" s="63"/>
      <c r="D908" s="63"/>
      <c r="E908" s="63"/>
      <c r="F908" s="63"/>
      <c r="G908" s="63"/>
      <c r="H908" s="63"/>
      <c r="I908" s="60"/>
    </row>
    <row r="909" spans="1:9" ht="18">
      <c r="A909" s="62"/>
      <c r="B909" s="63"/>
      <c r="C909" s="63"/>
      <c r="D909" s="63"/>
      <c r="E909" s="63"/>
      <c r="F909" s="63"/>
      <c r="G909" s="63"/>
      <c r="H909" s="63"/>
      <c r="I909" s="60"/>
    </row>
    <row r="910" spans="1:9" ht="18">
      <c r="A910" s="62"/>
      <c r="B910" s="63"/>
      <c r="C910" s="63"/>
      <c r="D910" s="63"/>
      <c r="E910" s="63"/>
      <c r="F910" s="63"/>
      <c r="G910" s="63"/>
      <c r="H910" s="63"/>
      <c r="I910" s="60"/>
    </row>
    <row r="911" spans="1:9" ht="18">
      <c r="A911" s="62"/>
      <c r="B911" s="63"/>
      <c r="C911" s="63"/>
      <c r="D911" s="63"/>
      <c r="E911" s="63"/>
      <c r="F911" s="63"/>
      <c r="G911" s="63"/>
      <c r="H911" s="63"/>
      <c r="I911" s="60"/>
    </row>
    <row r="912" spans="1:9" ht="18">
      <c r="A912" s="62"/>
      <c r="B912" s="63"/>
      <c r="C912" s="63"/>
      <c r="D912" s="63"/>
      <c r="E912" s="63"/>
      <c r="F912" s="63"/>
      <c r="G912" s="63"/>
      <c r="H912" s="63"/>
      <c r="I912" s="60"/>
    </row>
    <row r="913" spans="1:9" ht="18">
      <c r="A913" s="62"/>
      <c r="B913" s="63"/>
      <c r="C913" s="63"/>
      <c r="D913" s="63"/>
      <c r="E913" s="63"/>
      <c r="F913" s="63"/>
      <c r="G913" s="63"/>
      <c r="H913" s="63"/>
      <c r="I913" s="60"/>
    </row>
    <row r="914" spans="1:9" ht="18">
      <c r="A914" s="62"/>
      <c r="B914" s="63"/>
      <c r="C914" s="63"/>
      <c r="D914" s="63"/>
      <c r="E914" s="63"/>
      <c r="F914" s="63"/>
      <c r="G914" s="63"/>
      <c r="H914" s="63"/>
      <c r="I914" s="60"/>
    </row>
    <row r="915" spans="1:9" ht="18">
      <c r="A915" s="62"/>
      <c r="B915" s="63"/>
      <c r="C915" s="63"/>
      <c r="D915" s="63"/>
      <c r="E915" s="63"/>
      <c r="F915" s="63"/>
      <c r="G915" s="63"/>
      <c r="H915" s="63"/>
      <c r="I915" s="60"/>
    </row>
    <row r="916" spans="1:9" ht="18">
      <c r="A916" s="62"/>
      <c r="B916" s="63"/>
      <c r="C916" s="63"/>
      <c r="D916" s="63"/>
      <c r="E916" s="63"/>
      <c r="F916" s="63"/>
      <c r="G916" s="63"/>
      <c r="H916" s="63"/>
      <c r="I916" s="60"/>
    </row>
    <row r="917" spans="1:9" ht="18">
      <c r="A917" s="62"/>
      <c r="B917" s="63"/>
      <c r="C917" s="63"/>
      <c r="D917" s="63"/>
      <c r="E917" s="63"/>
      <c r="F917" s="63"/>
      <c r="G917" s="63"/>
      <c r="H917" s="63"/>
      <c r="I917" s="60"/>
    </row>
    <row r="918" spans="1:9" ht="18">
      <c r="A918" s="62"/>
      <c r="B918" s="63"/>
      <c r="C918" s="63"/>
      <c r="D918" s="63"/>
      <c r="E918" s="63"/>
      <c r="F918" s="63"/>
      <c r="G918" s="63"/>
      <c r="H918" s="63"/>
      <c r="I918" s="60"/>
    </row>
    <row r="919" spans="1:9" ht="18">
      <c r="A919" s="62"/>
      <c r="B919" s="63"/>
      <c r="C919" s="63"/>
      <c r="D919" s="63"/>
      <c r="E919" s="63"/>
      <c r="F919" s="63"/>
      <c r="G919" s="63"/>
      <c r="H919" s="63"/>
      <c r="I919" s="60"/>
    </row>
    <row r="920" spans="1:9" ht="18">
      <c r="A920" s="62"/>
      <c r="B920" s="63"/>
      <c r="C920" s="63"/>
      <c r="D920" s="63"/>
      <c r="E920" s="63"/>
      <c r="F920" s="63"/>
      <c r="G920" s="63"/>
      <c r="H920" s="63"/>
      <c r="I920" s="60"/>
    </row>
    <row r="921" spans="1:9" ht="18">
      <c r="A921" s="62"/>
      <c r="B921" s="63"/>
      <c r="C921" s="63"/>
      <c r="D921" s="63"/>
      <c r="E921" s="63"/>
      <c r="F921" s="63"/>
      <c r="G921" s="63"/>
      <c r="H921" s="63"/>
      <c r="I921" s="60"/>
    </row>
    <row r="922" spans="1:9" ht="18">
      <c r="A922" s="62"/>
      <c r="B922" s="63"/>
      <c r="C922" s="63"/>
      <c r="D922" s="63"/>
      <c r="E922" s="63"/>
      <c r="F922" s="63"/>
      <c r="G922" s="63"/>
      <c r="H922" s="63"/>
      <c r="I922" s="60"/>
    </row>
    <row r="923" spans="1:9" ht="18">
      <c r="A923" s="62"/>
      <c r="B923" s="63"/>
      <c r="C923" s="63"/>
      <c r="D923" s="63"/>
      <c r="E923" s="63"/>
      <c r="F923" s="63"/>
      <c r="G923" s="63"/>
      <c r="H923" s="63"/>
      <c r="I923" s="60"/>
    </row>
    <row r="924" spans="1:9" ht="18">
      <c r="A924" s="62"/>
      <c r="B924" s="63"/>
      <c r="C924" s="63"/>
      <c r="D924" s="63"/>
      <c r="E924" s="63"/>
      <c r="F924" s="63"/>
      <c r="G924" s="63"/>
      <c r="H924" s="63"/>
      <c r="I924" s="60"/>
    </row>
    <row r="925" spans="1:9" ht="18">
      <c r="A925" s="62"/>
      <c r="B925" s="63"/>
      <c r="C925" s="63"/>
      <c r="D925" s="63"/>
      <c r="E925" s="63"/>
      <c r="F925" s="63"/>
      <c r="G925" s="63"/>
      <c r="H925" s="63"/>
      <c r="I925" s="60"/>
    </row>
    <row r="926" spans="1:9" ht="18">
      <c r="A926" s="62"/>
      <c r="B926" s="63"/>
      <c r="C926" s="63"/>
      <c r="D926" s="63"/>
      <c r="E926" s="63"/>
      <c r="F926" s="63"/>
      <c r="G926" s="63"/>
      <c r="H926" s="63"/>
      <c r="I926" s="60"/>
    </row>
    <row r="927" spans="1:9" ht="18">
      <c r="A927" s="62"/>
      <c r="B927" s="63"/>
      <c r="C927" s="63"/>
      <c r="D927" s="63"/>
      <c r="E927" s="63"/>
      <c r="F927" s="63"/>
      <c r="G927" s="63"/>
      <c r="H927" s="63"/>
      <c r="I927" s="60"/>
    </row>
    <row r="928" spans="1:9" ht="18">
      <c r="A928" s="62"/>
      <c r="B928" s="63"/>
      <c r="C928" s="63"/>
      <c r="D928" s="63"/>
      <c r="E928" s="63"/>
      <c r="F928" s="63"/>
      <c r="G928" s="63"/>
      <c r="H928" s="63"/>
      <c r="I928" s="60"/>
    </row>
    <row r="929" spans="1:9" ht="18">
      <c r="A929" s="62"/>
      <c r="B929" s="63"/>
      <c r="C929" s="63"/>
      <c r="D929" s="63"/>
      <c r="E929" s="63"/>
      <c r="F929" s="63"/>
      <c r="G929" s="63"/>
      <c r="H929" s="63"/>
      <c r="I929" s="60"/>
    </row>
    <row r="930" spans="1:9" ht="18">
      <c r="A930" s="62"/>
      <c r="B930" s="63"/>
      <c r="C930" s="63"/>
      <c r="D930" s="63"/>
      <c r="E930" s="63"/>
      <c r="F930" s="63"/>
      <c r="G930" s="63"/>
      <c r="H930" s="63"/>
      <c r="I930" s="60"/>
    </row>
    <row r="931" spans="1:9" ht="18">
      <c r="A931" s="62"/>
      <c r="B931" s="63"/>
      <c r="C931" s="63"/>
      <c r="D931" s="63"/>
      <c r="E931" s="63"/>
      <c r="F931" s="63"/>
      <c r="G931" s="63"/>
      <c r="H931" s="63"/>
      <c r="I931" s="60"/>
    </row>
    <row r="932" spans="1:9" ht="18">
      <c r="A932" s="62"/>
      <c r="B932" s="63"/>
      <c r="C932" s="63"/>
      <c r="D932" s="63"/>
      <c r="E932" s="63"/>
      <c r="F932" s="63"/>
      <c r="G932" s="63"/>
      <c r="H932" s="63"/>
      <c r="I932" s="60"/>
    </row>
    <row r="933" spans="1:9" ht="18">
      <c r="A933" s="62"/>
      <c r="B933" s="63"/>
      <c r="C933" s="63"/>
      <c r="D933" s="63"/>
      <c r="E933" s="63"/>
      <c r="F933" s="63"/>
      <c r="G933" s="63"/>
      <c r="H933" s="63"/>
      <c r="I933" s="60"/>
    </row>
    <row r="934" spans="1:9" ht="18">
      <c r="A934" s="62"/>
      <c r="B934" s="63"/>
      <c r="C934" s="63"/>
      <c r="D934" s="63"/>
      <c r="E934" s="63"/>
      <c r="F934" s="63"/>
      <c r="G934" s="63"/>
      <c r="H934" s="63"/>
      <c r="I934" s="60"/>
    </row>
    <row r="935" spans="1:9" ht="18">
      <c r="A935" s="62"/>
      <c r="B935" s="63"/>
      <c r="C935" s="63"/>
      <c r="D935" s="63"/>
      <c r="E935" s="63"/>
      <c r="F935" s="63"/>
      <c r="G935" s="63"/>
      <c r="H935" s="63"/>
      <c r="I935" s="60"/>
    </row>
    <row r="936" spans="1:9" ht="18">
      <c r="A936" s="62"/>
      <c r="B936" s="63"/>
      <c r="C936" s="63"/>
      <c r="D936" s="63"/>
      <c r="E936" s="63"/>
      <c r="F936" s="63"/>
      <c r="G936" s="63"/>
      <c r="H936" s="63"/>
      <c r="I936" s="60"/>
    </row>
    <row r="937" spans="1:9" ht="18">
      <c r="A937" s="62"/>
      <c r="B937" s="63"/>
      <c r="C937" s="63"/>
      <c r="D937" s="63"/>
      <c r="E937" s="63"/>
      <c r="F937" s="63"/>
      <c r="G937" s="63"/>
      <c r="H937" s="63"/>
      <c r="I937" s="60"/>
    </row>
    <row r="938" spans="1:9" ht="18">
      <c r="A938" s="62"/>
      <c r="B938" s="63"/>
      <c r="C938" s="63"/>
      <c r="D938" s="63"/>
      <c r="E938" s="63"/>
      <c r="F938" s="63"/>
      <c r="G938" s="63"/>
      <c r="H938" s="63"/>
      <c r="I938" s="60"/>
    </row>
    <row r="939" spans="1:9" ht="18">
      <c r="A939" s="62"/>
      <c r="B939" s="63"/>
      <c r="C939" s="63"/>
      <c r="D939" s="63"/>
      <c r="E939" s="63"/>
      <c r="F939" s="63"/>
      <c r="G939" s="63"/>
      <c r="H939" s="63"/>
      <c r="I939" s="60"/>
    </row>
    <row r="940" spans="1:9" ht="18">
      <c r="A940" s="62"/>
      <c r="B940" s="63"/>
      <c r="C940" s="63"/>
      <c r="D940" s="63"/>
      <c r="E940" s="63"/>
      <c r="F940" s="63"/>
      <c r="G940" s="63"/>
      <c r="H940" s="63"/>
      <c r="I940" s="60"/>
    </row>
    <row r="941" spans="1:9" ht="18">
      <c r="A941" s="62"/>
      <c r="B941" s="63"/>
      <c r="C941" s="63"/>
      <c r="D941" s="63"/>
      <c r="E941" s="63"/>
      <c r="F941" s="63"/>
      <c r="G941" s="63"/>
      <c r="H941" s="63"/>
      <c r="I941" s="60"/>
    </row>
    <row r="942" spans="1:9" ht="18">
      <c r="A942" s="62"/>
      <c r="B942" s="63"/>
      <c r="C942" s="63"/>
      <c r="D942" s="63"/>
      <c r="E942" s="63"/>
      <c r="F942" s="63"/>
      <c r="G942" s="63"/>
      <c r="H942" s="63"/>
      <c r="I942" s="60"/>
    </row>
    <row r="943" spans="1:9" ht="18">
      <c r="A943" s="62"/>
      <c r="B943" s="63"/>
      <c r="C943" s="63"/>
      <c r="D943" s="63"/>
      <c r="E943" s="63"/>
      <c r="F943" s="63"/>
      <c r="G943" s="63"/>
      <c r="H943" s="63"/>
      <c r="I943" s="60"/>
    </row>
    <row r="944" spans="1:9" ht="18">
      <c r="A944" s="62"/>
      <c r="B944" s="63"/>
      <c r="C944" s="63"/>
      <c r="D944" s="63"/>
      <c r="E944" s="63"/>
      <c r="F944" s="63"/>
      <c r="G944" s="63"/>
      <c r="H944" s="63"/>
      <c r="I944" s="60"/>
    </row>
    <row r="945" spans="1:9" ht="18">
      <c r="A945" s="62"/>
      <c r="B945" s="63"/>
      <c r="C945" s="63"/>
      <c r="D945" s="63"/>
      <c r="E945" s="63"/>
      <c r="F945" s="63"/>
      <c r="G945" s="63"/>
      <c r="H945" s="63"/>
      <c r="I945" s="60"/>
    </row>
    <row r="946" spans="1:9" ht="18">
      <c r="A946" s="62"/>
      <c r="B946" s="63"/>
      <c r="C946" s="63"/>
      <c r="D946" s="63"/>
      <c r="E946" s="63"/>
      <c r="F946" s="63"/>
      <c r="G946" s="63"/>
      <c r="H946" s="63"/>
      <c r="I946" s="60"/>
    </row>
    <row r="947" spans="1:9" ht="18">
      <c r="A947" s="62"/>
      <c r="B947" s="63"/>
      <c r="C947" s="63"/>
      <c r="D947" s="63"/>
      <c r="E947" s="63"/>
      <c r="F947" s="63"/>
      <c r="G947" s="63"/>
      <c r="H947" s="63"/>
      <c r="I947" s="60"/>
    </row>
    <row r="948" spans="1:9" ht="18">
      <c r="A948" s="62"/>
      <c r="B948" s="63"/>
      <c r="C948" s="63"/>
      <c r="D948" s="63"/>
      <c r="E948" s="63"/>
      <c r="F948" s="63"/>
      <c r="G948" s="63"/>
      <c r="H948" s="63"/>
      <c r="I948" s="60"/>
    </row>
    <row r="949" spans="1:9" ht="18">
      <c r="A949" s="62"/>
      <c r="B949" s="63"/>
      <c r="C949" s="63"/>
      <c r="D949" s="63"/>
      <c r="E949" s="63"/>
      <c r="F949" s="63"/>
      <c r="G949" s="63"/>
      <c r="H949" s="63"/>
      <c r="I949" s="60"/>
    </row>
    <row r="950" spans="1:9" ht="18">
      <c r="A950" s="62"/>
      <c r="B950" s="63"/>
      <c r="C950" s="63"/>
      <c r="D950" s="63"/>
      <c r="E950" s="63"/>
      <c r="F950" s="63"/>
      <c r="G950" s="63"/>
      <c r="H950" s="63"/>
      <c r="I950" s="60"/>
    </row>
    <row r="951" spans="1:9" ht="18">
      <c r="A951" s="62"/>
      <c r="B951" s="63"/>
      <c r="C951" s="63"/>
      <c r="D951" s="63"/>
      <c r="E951" s="63"/>
      <c r="F951" s="63"/>
      <c r="G951" s="63"/>
      <c r="H951" s="63"/>
      <c r="I951" s="60"/>
    </row>
    <row r="952" spans="1:9" ht="18">
      <c r="A952" s="62"/>
      <c r="B952" s="63"/>
      <c r="C952" s="63"/>
      <c r="D952" s="63"/>
      <c r="E952" s="63"/>
      <c r="F952" s="63"/>
      <c r="G952" s="63"/>
      <c r="H952" s="63"/>
      <c r="I952" s="60"/>
    </row>
    <row r="953" spans="1:9" ht="18">
      <c r="A953" s="62"/>
      <c r="B953" s="63"/>
      <c r="C953" s="63"/>
      <c r="D953" s="63"/>
      <c r="E953" s="63"/>
      <c r="F953" s="63"/>
      <c r="G953" s="63"/>
      <c r="H953" s="63"/>
      <c r="I953" s="60"/>
    </row>
    <row r="954" spans="1:9" ht="18">
      <c r="A954" s="62"/>
      <c r="B954" s="63"/>
      <c r="C954" s="63"/>
      <c r="D954" s="63"/>
      <c r="E954" s="63"/>
      <c r="F954" s="63"/>
      <c r="G954" s="63"/>
      <c r="H954" s="63"/>
      <c r="I954" s="60"/>
    </row>
    <row r="955" spans="1:9" ht="18">
      <c r="A955" s="62"/>
      <c r="B955" s="63"/>
      <c r="C955" s="63"/>
      <c r="D955" s="63"/>
      <c r="E955" s="63"/>
      <c r="F955" s="63"/>
      <c r="G955" s="63"/>
      <c r="H955" s="63"/>
      <c r="I955" s="60"/>
    </row>
    <row r="956" spans="1:9" ht="18">
      <c r="A956" s="62"/>
      <c r="B956" s="63"/>
      <c r="C956" s="63"/>
      <c r="D956" s="63"/>
      <c r="E956" s="63"/>
      <c r="F956" s="63"/>
      <c r="G956" s="63"/>
      <c r="H956" s="63"/>
      <c r="I956" s="60"/>
    </row>
    <row r="957" spans="1:9" ht="18">
      <c r="A957" s="62"/>
      <c r="B957" s="63"/>
      <c r="C957" s="63"/>
      <c r="D957" s="63"/>
      <c r="E957" s="63"/>
      <c r="F957" s="63"/>
      <c r="G957" s="63"/>
      <c r="H957" s="63"/>
      <c r="I957" s="60"/>
    </row>
    <row r="958" spans="1:9" ht="18">
      <c r="A958" s="62"/>
      <c r="B958" s="63"/>
      <c r="C958" s="63"/>
      <c r="D958" s="63"/>
      <c r="E958" s="63"/>
      <c r="F958" s="63"/>
      <c r="G958" s="63"/>
      <c r="H958" s="63"/>
      <c r="I958" s="60"/>
    </row>
    <row r="959" spans="1:9" ht="18">
      <c r="A959" s="62"/>
      <c r="B959" s="63"/>
      <c r="C959" s="63"/>
      <c r="D959" s="63"/>
      <c r="E959" s="63"/>
      <c r="F959" s="63"/>
      <c r="G959" s="63"/>
      <c r="H959" s="63"/>
      <c r="I959" s="60"/>
    </row>
    <row r="960" spans="1:9" ht="18">
      <c r="A960" s="62"/>
      <c r="B960" s="63"/>
      <c r="C960" s="63"/>
      <c r="D960" s="63"/>
      <c r="E960" s="63"/>
      <c r="F960" s="63"/>
      <c r="G960" s="63"/>
      <c r="H960" s="63"/>
      <c r="I960" s="60"/>
    </row>
    <row r="961" spans="1:9" ht="18">
      <c r="A961" s="62"/>
      <c r="B961" s="63"/>
      <c r="C961" s="63"/>
      <c r="D961" s="63"/>
      <c r="E961" s="63"/>
      <c r="F961" s="63"/>
      <c r="G961" s="63"/>
      <c r="H961" s="63"/>
      <c r="I961" s="60"/>
    </row>
    <row r="962" spans="1:9" ht="18">
      <c r="A962" s="62"/>
      <c r="B962" s="63"/>
      <c r="C962" s="63"/>
      <c r="D962" s="63"/>
      <c r="E962" s="63"/>
      <c r="F962" s="63"/>
      <c r="G962" s="63"/>
      <c r="H962" s="63"/>
      <c r="I962" s="60"/>
    </row>
    <row r="963" spans="1:9" ht="18">
      <c r="A963" s="62"/>
      <c r="B963" s="63"/>
      <c r="C963" s="63"/>
      <c r="D963" s="63"/>
      <c r="E963" s="63"/>
      <c r="F963" s="63"/>
      <c r="G963" s="63"/>
      <c r="H963" s="63"/>
      <c r="I963" s="60"/>
    </row>
    <row r="964" spans="1:9" ht="18">
      <c r="A964" s="62"/>
      <c r="B964" s="63"/>
      <c r="C964" s="63"/>
      <c r="D964" s="63"/>
      <c r="E964" s="63"/>
      <c r="F964" s="63"/>
      <c r="G964" s="63"/>
      <c r="H964" s="63"/>
      <c r="I964" s="60"/>
    </row>
    <row r="965" spans="1:9" ht="18">
      <c r="A965" s="62"/>
      <c r="B965" s="63"/>
      <c r="C965" s="63"/>
      <c r="D965" s="63"/>
      <c r="E965" s="63"/>
      <c r="F965" s="63"/>
      <c r="G965" s="63"/>
      <c r="H965" s="63"/>
      <c r="I965" s="60"/>
    </row>
    <row r="966" spans="1:9" ht="18">
      <c r="A966" s="62"/>
      <c r="B966" s="63"/>
      <c r="C966" s="63"/>
      <c r="D966" s="63"/>
      <c r="E966" s="63"/>
      <c r="F966" s="63"/>
      <c r="G966" s="63"/>
      <c r="H966" s="63"/>
      <c r="I966" s="60"/>
    </row>
    <row r="967" spans="1:9" ht="18">
      <c r="A967" s="62"/>
      <c r="B967" s="63"/>
      <c r="C967" s="63"/>
      <c r="D967" s="63"/>
      <c r="E967" s="63"/>
      <c r="F967" s="63"/>
      <c r="G967" s="63"/>
      <c r="H967" s="63"/>
      <c r="I967" s="60"/>
    </row>
    <row r="968" spans="1:9" ht="18">
      <c r="A968" s="62"/>
      <c r="B968" s="63"/>
      <c r="C968" s="63"/>
      <c r="D968" s="63"/>
      <c r="E968" s="63"/>
      <c r="F968" s="63"/>
      <c r="G968" s="63"/>
      <c r="H968" s="63"/>
      <c r="I968" s="60"/>
    </row>
    <row r="969" spans="1:9" ht="18">
      <c r="A969" s="62"/>
      <c r="B969" s="63"/>
      <c r="C969" s="63"/>
      <c r="D969" s="63"/>
      <c r="E969" s="63"/>
      <c r="F969" s="63"/>
      <c r="G969" s="63"/>
      <c r="H969" s="63"/>
      <c r="I969" s="60"/>
    </row>
    <row r="970" spans="1:9" ht="18">
      <c r="A970" s="62"/>
      <c r="B970" s="63"/>
      <c r="C970" s="63"/>
      <c r="D970" s="63"/>
      <c r="E970" s="63"/>
      <c r="F970" s="63"/>
      <c r="G970" s="63"/>
      <c r="H970" s="63"/>
      <c r="I970" s="60"/>
    </row>
    <row r="971" spans="1:9" ht="18">
      <c r="A971" s="62"/>
      <c r="B971" s="63"/>
      <c r="C971" s="63"/>
      <c r="D971" s="63"/>
      <c r="E971" s="63"/>
      <c r="F971" s="63"/>
      <c r="G971" s="63"/>
      <c r="H971" s="63"/>
      <c r="I971" s="60"/>
    </row>
    <row r="972" spans="1:9" ht="18">
      <c r="A972" s="62"/>
      <c r="B972" s="63"/>
      <c r="C972" s="63"/>
      <c r="D972" s="63"/>
      <c r="E972" s="63"/>
      <c r="F972" s="63"/>
      <c r="G972" s="63"/>
      <c r="H972" s="63"/>
      <c r="I972" s="60"/>
    </row>
    <row r="973" spans="1:9" ht="18">
      <c r="A973" s="62"/>
      <c r="B973" s="63"/>
      <c r="C973" s="63"/>
      <c r="D973" s="63"/>
      <c r="E973" s="63"/>
      <c r="F973" s="63"/>
      <c r="G973" s="63"/>
      <c r="H973" s="63"/>
      <c r="I973" s="60"/>
    </row>
    <row r="974" spans="1:9" ht="18">
      <c r="A974" s="62"/>
      <c r="B974" s="63"/>
      <c r="C974" s="63"/>
      <c r="D974" s="63"/>
      <c r="E974" s="63"/>
      <c r="F974" s="63"/>
      <c r="G974" s="63"/>
      <c r="H974" s="63"/>
      <c r="I974" s="60"/>
    </row>
    <row r="975" spans="1:9" ht="18">
      <c r="A975" s="62"/>
      <c r="B975" s="63"/>
      <c r="C975" s="63"/>
      <c r="D975" s="63"/>
      <c r="E975" s="63"/>
      <c r="F975" s="63"/>
      <c r="G975" s="63"/>
      <c r="H975" s="63"/>
      <c r="I975" s="60"/>
    </row>
    <row r="976" spans="1:9" ht="18">
      <c r="A976" s="62"/>
      <c r="B976" s="63"/>
      <c r="C976" s="63"/>
      <c r="D976" s="63"/>
      <c r="E976" s="63"/>
      <c r="F976" s="63"/>
      <c r="G976" s="63"/>
      <c r="H976" s="63"/>
      <c r="I976" s="60"/>
    </row>
    <row r="977" spans="1:9" ht="18">
      <c r="A977" s="62"/>
      <c r="B977" s="63"/>
      <c r="C977" s="63"/>
      <c r="D977" s="63"/>
      <c r="E977" s="63"/>
      <c r="F977" s="63"/>
      <c r="G977" s="63"/>
      <c r="H977" s="63"/>
      <c r="I977" s="60"/>
    </row>
    <row r="978" spans="1:9" ht="18">
      <c r="A978" s="62"/>
      <c r="B978" s="63"/>
      <c r="C978" s="63"/>
      <c r="D978" s="63"/>
      <c r="E978" s="63"/>
      <c r="F978" s="63"/>
      <c r="G978" s="63"/>
      <c r="H978" s="63"/>
      <c r="I978" s="60"/>
    </row>
    <row r="979" spans="1:9" ht="18">
      <c r="A979" s="62"/>
      <c r="B979" s="63"/>
      <c r="C979" s="63"/>
      <c r="D979" s="63"/>
      <c r="E979" s="63"/>
      <c r="F979" s="63"/>
      <c r="G979" s="63"/>
      <c r="H979" s="63"/>
      <c r="I979" s="60"/>
    </row>
    <row r="980" spans="1:9" ht="18">
      <c r="A980" s="62"/>
      <c r="B980" s="63"/>
      <c r="C980" s="63"/>
      <c r="D980" s="63"/>
      <c r="E980" s="63"/>
      <c r="F980" s="63"/>
      <c r="G980" s="63"/>
      <c r="H980" s="63"/>
      <c r="I980" s="60"/>
    </row>
    <row r="981" spans="1:9" ht="18">
      <c r="A981" s="62"/>
      <c r="B981" s="63"/>
      <c r="C981" s="63"/>
      <c r="D981" s="63"/>
      <c r="E981" s="63"/>
      <c r="F981" s="63"/>
      <c r="G981" s="63"/>
      <c r="H981" s="63"/>
      <c r="I981" s="60"/>
    </row>
    <row r="982" spans="1:9" ht="18">
      <c r="A982" s="62"/>
      <c r="B982" s="63"/>
      <c r="C982" s="63"/>
      <c r="D982" s="63"/>
      <c r="E982" s="63"/>
      <c r="F982" s="63"/>
      <c r="G982" s="63"/>
      <c r="H982" s="63"/>
      <c r="I982" s="60"/>
    </row>
    <row r="983" spans="1:9" ht="18">
      <c r="A983" s="62"/>
      <c r="B983" s="63"/>
      <c r="C983" s="63"/>
      <c r="D983" s="63"/>
      <c r="E983" s="63"/>
      <c r="F983" s="63"/>
      <c r="G983" s="63"/>
      <c r="H983" s="63"/>
      <c r="I983" s="60"/>
    </row>
    <row r="984" spans="1:9" ht="18">
      <c r="A984" s="62"/>
      <c r="B984" s="63"/>
      <c r="C984" s="63"/>
      <c r="D984" s="63"/>
      <c r="E984" s="63"/>
      <c r="F984" s="63"/>
      <c r="G984" s="63"/>
      <c r="H984" s="63"/>
      <c r="I984" s="60"/>
    </row>
    <row r="985" spans="1:9" ht="18">
      <c r="A985" s="62"/>
      <c r="B985" s="63"/>
      <c r="C985" s="63"/>
      <c r="D985" s="63"/>
      <c r="E985" s="63"/>
      <c r="F985" s="63"/>
      <c r="G985" s="63"/>
      <c r="H985" s="63"/>
      <c r="I985" s="60"/>
    </row>
    <row r="986" spans="1:9" ht="18">
      <c r="A986" s="62"/>
      <c r="B986" s="63"/>
      <c r="C986" s="63"/>
      <c r="D986" s="63"/>
      <c r="E986" s="63"/>
      <c r="F986" s="63"/>
      <c r="G986" s="63"/>
      <c r="H986" s="63"/>
      <c r="I986" s="60"/>
    </row>
    <row r="987" spans="1:9" ht="18">
      <c r="A987" s="62"/>
      <c r="B987" s="63"/>
      <c r="C987" s="63"/>
      <c r="D987" s="63"/>
      <c r="E987" s="63"/>
      <c r="F987" s="63"/>
      <c r="G987" s="63"/>
      <c r="H987" s="63"/>
      <c r="I987" s="60"/>
    </row>
    <row r="988" spans="1:9" ht="18">
      <c r="A988" s="62"/>
      <c r="B988" s="63"/>
      <c r="C988" s="63"/>
      <c r="D988" s="63"/>
      <c r="E988" s="63"/>
      <c r="F988" s="63"/>
      <c r="G988" s="63"/>
      <c r="H988" s="63"/>
      <c r="I988" s="60"/>
    </row>
    <row r="989" spans="1:9" ht="18">
      <c r="A989" s="62"/>
      <c r="B989" s="63"/>
      <c r="C989" s="63"/>
      <c r="D989" s="63"/>
      <c r="E989" s="63"/>
      <c r="F989" s="63"/>
      <c r="G989" s="63"/>
      <c r="H989" s="63"/>
      <c r="I989" s="60"/>
    </row>
    <row r="990" spans="1:9" ht="18">
      <c r="A990" s="62"/>
      <c r="B990" s="63"/>
      <c r="C990" s="63"/>
      <c r="D990" s="63"/>
      <c r="E990" s="63"/>
      <c r="F990" s="63"/>
      <c r="G990" s="63"/>
      <c r="H990" s="63"/>
      <c r="I990" s="60"/>
    </row>
    <row r="991" spans="1:9" ht="18">
      <c r="A991" s="62"/>
      <c r="B991" s="63"/>
      <c r="C991" s="63"/>
      <c r="D991" s="63"/>
      <c r="E991" s="63"/>
      <c r="F991" s="63"/>
      <c r="G991" s="63"/>
      <c r="H991" s="63"/>
      <c r="I991" s="60"/>
    </row>
    <row r="992" spans="1:9" ht="18">
      <c r="A992" s="62"/>
      <c r="B992" s="63"/>
      <c r="C992" s="63"/>
      <c r="D992" s="63"/>
      <c r="E992" s="63"/>
      <c r="F992" s="63"/>
      <c r="G992" s="63"/>
      <c r="H992" s="63"/>
      <c r="I992" s="60"/>
    </row>
    <row r="993" spans="1:9" ht="18">
      <c r="A993" s="62"/>
      <c r="B993" s="63"/>
      <c r="C993" s="63"/>
      <c r="D993" s="63"/>
      <c r="E993" s="63"/>
      <c r="F993" s="63"/>
      <c r="G993" s="63"/>
      <c r="H993" s="63"/>
      <c r="I993" s="60"/>
    </row>
    <row r="994" spans="1:9" ht="18">
      <c r="A994" s="62"/>
      <c r="B994" s="63"/>
      <c r="C994" s="63"/>
      <c r="D994" s="63"/>
      <c r="E994" s="63"/>
      <c r="F994" s="63"/>
      <c r="G994" s="63"/>
      <c r="H994" s="63"/>
      <c r="I994" s="60"/>
    </row>
    <row r="995" spans="1:9" ht="18">
      <c r="A995" s="62"/>
      <c r="B995" s="63"/>
      <c r="C995" s="63"/>
      <c r="D995" s="63"/>
      <c r="E995" s="63"/>
      <c r="F995" s="63"/>
      <c r="G995" s="63"/>
      <c r="H995" s="63"/>
      <c r="I995" s="60"/>
    </row>
    <row r="996" spans="1:9" ht="18">
      <c r="A996" s="62"/>
      <c r="B996" s="63"/>
      <c r="C996" s="63"/>
      <c r="D996" s="63"/>
      <c r="E996" s="63"/>
      <c r="F996" s="63"/>
      <c r="G996" s="63"/>
      <c r="H996" s="63"/>
      <c r="I996" s="60"/>
    </row>
    <row r="997" spans="1:9" ht="18">
      <c r="A997" s="62"/>
      <c r="B997" s="63"/>
      <c r="C997" s="63"/>
      <c r="D997" s="63"/>
      <c r="E997" s="63"/>
      <c r="F997" s="63"/>
      <c r="G997" s="63"/>
      <c r="H997" s="63"/>
      <c r="I997" s="60"/>
    </row>
    <row r="998" spans="1:9" ht="18">
      <c r="A998" s="62"/>
      <c r="B998" s="63"/>
      <c r="C998" s="63"/>
      <c r="D998" s="63"/>
      <c r="E998" s="63"/>
      <c r="F998" s="63"/>
      <c r="G998" s="63"/>
      <c r="H998" s="63"/>
      <c r="I998" s="60"/>
    </row>
    <row r="999" spans="1:9" ht="18">
      <c r="A999" s="62"/>
      <c r="B999" s="63"/>
      <c r="C999" s="63"/>
      <c r="D999" s="63"/>
      <c r="E999" s="63"/>
      <c r="F999" s="63"/>
      <c r="G999" s="63"/>
      <c r="H999" s="63"/>
      <c r="I999" s="60"/>
    </row>
    <row r="1000" spans="1:9" ht="18">
      <c r="A1000" s="62"/>
      <c r="B1000" s="63"/>
      <c r="C1000" s="63"/>
      <c r="D1000" s="63"/>
      <c r="E1000" s="63"/>
      <c r="F1000" s="63"/>
      <c r="G1000" s="63"/>
      <c r="H1000" s="63"/>
      <c r="I1000" s="60"/>
    </row>
    <row r="1001" spans="1:9" ht="18">
      <c r="A1001" s="62"/>
      <c r="B1001" s="63"/>
      <c r="C1001" s="63"/>
      <c r="D1001" s="63"/>
      <c r="E1001" s="63"/>
      <c r="F1001" s="63"/>
      <c r="G1001" s="63"/>
      <c r="H1001" s="63"/>
      <c r="I1001" s="60"/>
    </row>
    <row r="1002" spans="1:9" ht="18">
      <c r="A1002" s="62"/>
      <c r="B1002" s="63"/>
      <c r="C1002" s="63"/>
      <c r="D1002" s="63"/>
      <c r="E1002" s="63"/>
      <c r="F1002" s="63"/>
      <c r="G1002" s="63"/>
      <c r="H1002" s="63"/>
      <c r="I1002" s="60"/>
    </row>
    <row r="1003" spans="1:9" ht="18">
      <c r="A1003" s="62"/>
      <c r="B1003" s="63"/>
      <c r="C1003" s="63"/>
      <c r="D1003" s="63"/>
      <c r="E1003" s="63"/>
      <c r="F1003" s="63"/>
      <c r="G1003" s="63"/>
      <c r="H1003" s="63"/>
      <c r="I1003" s="60"/>
    </row>
    <row r="1004" spans="1:9" ht="18">
      <c r="A1004" s="62"/>
      <c r="B1004" s="63"/>
      <c r="C1004" s="63"/>
      <c r="D1004" s="63"/>
      <c r="E1004" s="63"/>
      <c r="F1004" s="63"/>
      <c r="G1004" s="63"/>
      <c r="H1004" s="63"/>
      <c r="I1004" s="60"/>
    </row>
    <row r="1005" spans="1:9" ht="18">
      <c r="A1005" s="62"/>
      <c r="B1005" s="63"/>
      <c r="C1005" s="63"/>
      <c r="D1005" s="63"/>
      <c r="E1005" s="63"/>
      <c r="F1005" s="63"/>
      <c r="G1005" s="63"/>
      <c r="H1005" s="63"/>
      <c r="I1005" s="60"/>
    </row>
    <row r="1006" spans="1:9" ht="18">
      <c r="A1006" s="62"/>
      <c r="B1006" s="63"/>
      <c r="C1006" s="63"/>
      <c r="D1006" s="63"/>
      <c r="E1006" s="63"/>
      <c r="F1006" s="63"/>
      <c r="G1006" s="63"/>
      <c r="H1006" s="63"/>
      <c r="I1006" s="60"/>
    </row>
    <row r="1007" spans="1:9" ht="18">
      <c r="A1007" s="62"/>
      <c r="B1007" s="63"/>
      <c r="C1007" s="63"/>
      <c r="D1007" s="63"/>
      <c r="E1007" s="63"/>
      <c r="F1007" s="63"/>
      <c r="G1007" s="63"/>
      <c r="H1007" s="63"/>
      <c r="I1007" s="60"/>
    </row>
    <row r="1008" spans="1:9" ht="18">
      <c r="A1008" s="62"/>
      <c r="B1008" s="63"/>
      <c r="C1008" s="63"/>
      <c r="D1008" s="63"/>
      <c r="E1008" s="63"/>
      <c r="F1008" s="63"/>
      <c r="G1008" s="63"/>
      <c r="H1008" s="63"/>
      <c r="I1008" s="60"/>
    </row>
    <row r="1009" spans="1:9" ht="18">
      <c r="A1009" s="62"/>
      <c r="B1009" s="63"/>
      <c r="C1009" s="63"/>
      <c r="D1009" s="63"/>
      <c r="E1009" s="63"/>
      <c r="F1009" s="63"/>
      <c r="G1009" s="63"/>
      <c r="H1009" s="63"/>
      <c r="I1009" s="60"/>
    </row>
    <row r="1010" spans="1:9" ht="18">
      <c r="A1010" s="62"/>
      <c r="B1010" s="63"/>
      <c r="C1010" s="63"/>
      <c r="D1010" s="63"/>
      <c r="E1010" s="63"/>
      <c r="F1010" s="63"/>
      <c r="G1010" s="63"/>
      <c r="H1010" s="63"/>
      <c r="I1010" s="60"/>
    </row>
    <row r="1011" spans="1:9" ht="18">
      <c r="A1011" s="62"/>
      <c r="B1011" s="63"/>
      <c r="C1011" s="63"/>
      <c r="D1011" s="63"/>
      <c r="E1011" s="63"/>
      <c r="F1011" s="63"/>
      <c r="G1011" s="63"/>
      <c r="H1011" s="63"/>
      <c r="I1011" s="60"/>
    </row>
    <row r="1012" spans="1:9" ht="18">
      <c r="A1012" s="62"/>
      <c r="B1012" s="63"/>
      <c r="C1012" s="63"/>
      <c r="D1012" s="63"/>
      <c r="E1012" s="63"/>
      <c r="F1012" s="63"/>
      <c r="G1012" s="63"/>
      <c r="H1012" s="63"/>
      <c r="I1012" s="60"/>
    </row>
    <row r="1013" spans="1:9" ht="18">
      <c r="A1013" s="62"/>
      <c r="B1013" s="63"/>
      <c r="C1013" s="63"/>
      <c r="D1013" s="63"/>
      <c r="E1013" s="63"/>
      <c r="F1013" s="63"/>
      <c r="G1013" s="63"/>
      <c r="H1013" s="63"/>
      <c r="I1013" s="60"/>
    </row>
    <row r="1014" spans="1:9" ht="18">
      <c r="A1014" s="62"/>
      <c r="B1014" s="63"/>
      <c r="C1014" s="63"/>
      <c r="D1014" s="63"/>
      <c r="E1014" s="63"/>
      <c r="F1014" s="63"/>
      <c r="G1014" s="63"/>
      <c r="H1014" s="63"/>
      <c r="I1014" s="60"/>
    </row>
    <row r="1015" spans="1:9" ht="18">
      <c r="A1015" s="62"/>
      <c r="B1015" s="63"/>
      <c r="C1015" s="63"/>
      <c r="D1015" s="63"/>
      <c r="E1015" s="63"/>
      <c r="F1015" s="63"/>
      <c r="G1015" s="63"/>
      <c r="H1015" s="63"/>
      <c r="I1015" s="60"/>
    </row>
    <row r="1016" spans="1:9" ht="18">
      <c r="A1016" s="62"/>
      <c r="B1016" s="63"/>
      <c r="C1016" s="63"/>
      <c r="D1016" s="63"/>
      <c r="E1016" s="63"/>
      <c r="F1016" s="63"/>
      <c r="G1016" s="63"/>
      <c r="H1016" s="63"/>
      <c r="I1016" s="60"/>
    </row>
    <row r="1017" spans="1:9" ht="18">
      <c r="A1017" s="62"/>
      <c r="B1017" s="63"/>
      <c r="C1017" s="63"/>
      <c r="D1017" s="63"/>
      <c r="E1017" s="63"/>
      <c r="F1017" s="63"/>
      <c r="G1017" s="63"/>
      <c r="H1017" s="63"/>
      <c r="I1017" s="60"/>
    </row>
    <row r="1018" spans="1:9" ht="18">
      <c r="A1018" s="62"/>
      <c r="B1018" s="63"/>
      <c r="C1018" s="63"/>
      <c r="D1018" s="63"/>
      <c r="E1018" s="63"/>
      <c r="F1018" s="63"/>
      <c r="G1018" s="63"/>
      <c r="H1018" s="63"/>
      <c r="I1018" s="60"/>
    </row>
    <row r="1019" spans="1:9" ht="18">
      <c r="A1019" s="62"/>
      <c r="B1019" s="63"/>
      <c r="C1019" s="63"/>
      <c r="D1019" s="63"/>
      <c r="E1019" s="63"/>
      <c r="F1019" s="63"/>
      <c r="G1019" s="63"/>
      <c r="H1019" s="63"/>
      <c r="I1019" s="60"/>
    </row>
    <row r="1020" spans="1:9" ht="18">
      <c r="A1020" s="62"/>
      <c r="B1020" s="63"/>
      <c r="C1020" s="63"/>
      <c r="D1020" s="63"/>
      <c r="E1020" s="63"/>
      <c r="F1020" s="63"/>
      <c r="G1020" s="63"/>
      <c r="H1020" s="63"/>
      <c r="I1020" s="60"/>
    </row>
    <row r="1021" spans="1:9" ht="18">
      <c r="A1021" s="62"/>
      <c r="B1021" s="63"/>
      <c r="C1021" s="63"/>
      <c r="D1021" s="63"/>
      <c r="E1021" s="63"/>
      <c r="F1021" s="63"/>
      <c r="G1021" s="63"/>
      <c r="H1021" s="63"/>
      <c r="I1021" s="60"/>
    </row>
    <row r="1022" spans="1:9" ht="18">
      <c r="A1022" s="62"/>
      <c r="B1022" s="63"/>
      <c r="C1022" s="63"/>
      <c r="D1022" s="63"/>
      <c r="E1022" s="63"/>
      <c r="F1022" s="63"/>
      <c r="G1022" s="63"/>
      <c r="H1022" s="63"/>
      <c r="I1022" s="60"/>
    </row>
    <row r="1023" spans="1:9" ht="18">
      <c r="A1023" s="62"/>
      <c r="B1023" s="63"/>
      <c r="C1023" s="63"/>
      <c r="D1023" s="63"/>
      <c r="E1023" s="63"/>
      <c r="F1023" s="63"/>
      <c r="G1023" s="63"/>
      <c r="H1023" s="63"/>
      <c r="I1023" s="60"/>
    </row>
    <row r="1024" spans="1:9" ht="18">
      <c r="A1024" s="62"/>
      <c r="B1024" s="63"/>
      <c r="C1024" s="63"/>
      <c r="D1024" s="63"/>
      <c r="E1024" s="63"/>
      <c r="F1024" s="63"/>
      <c r="G1024" s="63"/>
      <c r="H1024" s="63"/>
      <c r="I1024" s="60"/>
    </row>
    <row r="1025" spans="1:9" ht="18">
      <c r="A1025" s="62"/>
      <c r="B1025" s="63"/>
      <c r="C1025" s="63"/>
      <c r="D1025" s="63"/>
      <c r="E1025" s="63"/>
      <c r="F1025" s="63"/>
      <c r="G1025" s="63"/>
      <c r="H1025" s="63"/>
      <c r="I1025" s="60"/>
    </row>
    <row r="1026" spans="1:9" ht="18">
      <c r="A1026" s="62"/>
      <c r="B1026" s="63"/>
      <c r="C1026" s="63"/>
      <c r="D1026" s="63"/>
      <c r="E1026" s="63"/>
      <c r="F1026" s="63"/>
      <c r="G1026" s="63"/>
      <c r="H1026" s="63"/>
      <c r="I1026" s="60"/>
    </row>
    <row r="1027" spans="1:9" ht="18">
      <c r="A1027" s="62"/>
      <c r="B1027" s="63"/>
      <c r="C1027" s="63"/>
      <c r="D1027" s="63"/>
      <c r="E1027" s="63"/>
      <c r="F1027" s="63"/>
      <c r="G1027" s="63"/>
      <c r="H1027" s="63"/>
      <c r="I1027" s="60"/>
    </row>
    <row r="1028" spans="1:9" ht="18">
      <c r="A1028" s="62"/>
      <c r="B1028" s="63"/>
      <c r="C1028" s="63"/>
      <c r="D1028" s="63"/>
      <c r="E1028" s="63"/>
      <c r="F1028" s="63"/>
      <c r="G1028" s="63"/>
      <c r="H1028" s="63"/>
      <c r="I1028" s="60"/>
    </row>
    <row r="1029" spans="1:9" ht="18">
      <c r="A1029" s="62"/>
      <c r="B1029" s="63"/>
      <c r="C1029" s="63"/>
      <c r="D1029" s="63"/>
      <c r="E1029" s="63"/>
      <c r="F1029" s="63"/>
      <c r="G1029" s="63"/>
      <c r="H1029" s="63"/>
      <c r="I1029" s="60"/>
    </row>
    <row r="1030" spans="1:9" ht="18">
      <c r="A1030" s="62"/>
      <c r="B1030" s="63"/>
      <c r="C1030" s="63"/>
      <c r="D1030" s="63"/>
      <c r="E1030" s="63"/>
      <c r="F1030" s="63"/>
      <c r="G1030" s="63"/>
      <c r="H1030" s="63"/>
      <c r="I1030" s="60"/>
    </row>
    <row r="1031" spans="1:9" ht="18">
      <c r="A1031" s="62"/>
      <c r="B1031" s="63"/>
      <c r="C1031" s="63"/>
      <c r="D1031" s="63"/>
      <c r="E1031" s="63"/>
      <c r="F1031" s="63"/>
      <c r="G1031" s="63"/>
      <c r="H1031" s="63"/>
      <c r="I1031" s="60"/>
    </row>
    <row r="1032" spans="1:9" ht="18">
      <c r="A1032" s="62"/>
      <c r="B1032" s="63"/>
      <c r="C1032" s="63"/>
      <c r="D1032" s="63"/>
      <c r="E1032" s="63"/>
      <c r="F1032" s="63"/>
      <c r="G1032" s="63"/>
      <c r="H1032" s="63"/>
      <c r="I1032" s="60"/>
    </row>
    <row r="1033" spans="1:9" ht="18">
      <c r="A1033" s="62"/>
      <c r="B1033" s="63"/>
      <c r="C1033" s="63"/>
      <c r="D1033" s="63"/>
      <c r="E1033" s="63"/>
      <c r="F1033" s="63"/>
      <c r="G1033" s="63"/>
      <c r="H1033" s="63"/>
      <c r="I1033" s="60"/>
    </row>
    <row r="1034" spans="1:9" ht="18">
      <c r="A1034" s="62"/>
      <c r="B1034" s="63"/>
      <c r="C1034" s="63"/>
      <c r="D1034" s="63"/>
      <c r="E1034" s="63"/>
      <c r="F1034" s="63"/>
      <c r="G1034" s="63"/>
      <c r="H1034" s="63"/>
      <c r="I1034" s="60"/>
    </row>
    <row r="1035" spans="1:9" ht="18">
      <c r="A1035" s="62"/>
      <c r="B1035" s="63"/>
      <c r="C1035" s="63"/>
      <c r="D1035" s="63"/>
      <c r="E1035" s="63"/>
      <c r="F1035" s="63"/>
      <c r="G1035" s="63"/>
      <c r="H1035" s="63"/>
      <c r="I1035" s="60"/>
    </row>
    <row r="1036" spans="1:9" ht="18">
      <c r="A1036" s="62"/>
      <c r="B1036" s="63"/>
      <c r="C1036" s="63"/>
      <c r="D1036" s="63"/>
      <c r="E1036" s="63"/>
      <c r="F1036" s="63"/>
      <c r="G1036" s="63"/>
      <c r="H1036" s="63"/>
      <c r="I1036" s="60"/>
    </row>
    <row r="1037" spans="1:9" ht="18">
      <c r="A1037" s="62"/>
      <c r="B1037" s="63"/>
      <c r="C1037" s="63"/>
      <c r="D1037" s="63"/>
      <c r="E1037" s="63"/>
      <c r="F1037" s="63"/>
      <c r="G1037" s="63"/>
      <c r="H1037" s="63"/>
      <c r="I1037" s="60"/>
    </row>
    <row r="1038" spans="1:9" ht="18">
      <c r="A1038" s="62"/>
      <c r="B1038" s="63"/>
      <c r="C1038" s="63"/>
      <c r="D1038" s="63"/>
      <c r="E1038" s="63"/>
      <c r="F1038" s="63"/>
      <c r="G1038" s="63"/>
      <c r="H1038" s="63"/>
      <c r="I1038" s="60"/>
    </row>
    <row r="1039" spans="1:9" ht="18">
      <c r="A1039" s="62"/>
      <c r="B1039" s="63"/>
      <c r="C1039" s="63"/>
      <c r="D1039" s="63"/>
      <c r="E1039" s="63"/>
      <c r="F1039" s="63"/>
      <c r="G1039" s="63"/>
      <c r="H1039" s="63"/>
      <c r="I1039" s="60"/>
    </row>
    <row r="1040" spans="1:9" ht="18">
      <c r="A1040" s="62"/>
      <c r="B1040" s="63"/>
      <c r="C1040" s="63"/>
      <c r="D1040" s="63"/>
      <c r="E1040" s="63"/>
      <c r="F1040" s="63"/>
      <c r="G1040" s="63"/>
      <c r="H1040" s="63"/>
      <c r="I1040" s="60"/>
    </row>
    <row r="1041" spans="1:9" ht="18">
      <c r="A1041" s="62"/>
      <c r="B1041" s="63"/>
      <c r="C1041" s="63"/>
      <c r="D1041" s="63"/>
      <c r="E1041" s="63"/>
      <c r="F1041" s="63"/>
      <c r="G1041" s="63"/>
      <c r="H1041" s="63"/>
      <c r="I1041" s="60"/>
    </row>
    <row r="1042" spans="1:9" ht="18">
      <c r="A1042" s="62"/>
      <c r="B1042" s="63"/>
      <c r="C1042" s="63"/>
      <c r="D1042" s="63"/>
      <c r="E1042" s="63"/>
      <c r="F1042" s="63"/>
      <c r="G1042" s="63"/>
      <c r="H1042" s="63"/>
      <c r="I1042" s="60"/>
    </row>
    <row r="1043" spans="1:9" ht="18">
      <c r="A1043" s="62"/>
      <c r="B1043" s="63"/>
      <c r="C1043" s="63"/>
      <c r="D1043" s="63"/>
      <c r="E1043" s="63"/>
      <c r="F1043" s="63"/>
      <c r="G1043" s="63"/>
      <c r="H1043" s="63"/>
      <c r="I1043" s="60"/>
    </row>
    <row r="1044" spans="1:9" ht="18">
      <c r="A1044" s="62"/>
      <c r="B1044" s="63"/>
      <c r="C1044" s="63"/>
      <c r="D1044" s="63"/>
      <c r="E1044" s="63"/>
      <c r="F1044" s="63"/>
      <c r="G1044" s="63"/>
      <c r="H1044" s="63"/>
      <c r="I1044" s="60"/>
    </row>
    <row r="1045" spans="1:9" ht="18">
      <c r="A1045" s="62"/>
      <c r="B1045" s="63"/>
      <c r="C1045" s="63"/>
      <c r="D1045" s="63"/>
      <c r="E1045" s="63"/>
      <c r="F1045" s="63"/>
      <c r="G1045" s="63"/>
      <c r="H1045" s="63"/>
      <c r="I1045" s="60"/>
    </row>
    <row r="1046" spans="1:9" ht="18">
      <c r="A1046" s="62"/>
      <c r="B1046" s="63"/>
      <c r="C1046" s="63"/>
      <c r="D1046" s="63"/>
      <c r="E1046" s="63"/>
      <c r="F1046" s="63"/>
      <c r="G1046" s="63"/>
      <c r="H1046" s="63"/>
      <c r="I1046" s="60"/>
    </row>
    <row r="1047" spans="1:9" ht="18">
      <c r="A1047" s="62"/>
      <c r="B1047" s="63"/>
      <c r="C1047" s="63"/>
      <c r="D1047" s="63"/>
      <c r="E1047" s="63"/>
      <c r="F1047" s="63"/>
      <c r="G1047" s="63"/>
      <c r="H1047" s="63"/>
      <c r="I1047" s="60"/>
    </row>
    <row r="1048" spans="1:9" ht="18">
      <c r="A1048" s="62"/>
      <c r="B1048" s="63"/>
      <c r="C1048" s="63"/>
      <c r="D1048" s="63"/>
      <c r="E1048" s="63"/>
      <c r="F1048" s="63"/>
      <c r="G1048" s="63"/>
      <c r="H1048" s="63"/>
      <c r="I1048" s="60"/>
    </row>
    <row r="1049" spans="1:9" ht="18">
      <c r="A1049" s="62"/>
      <c r="B1049" s="63"/>
      <c r="C1049" s="63"/>
      <c r="D1049" s="63"/>
      <c r="E1049" s="63"/>
      <c r="F1049" s="63"/>
      <c r="G1049" s="63"/>
      <c r="H1049" s="63"/>
      <c r="I1049" s="60"/>
    </row>
    <row r="1050" spans="1:9" ht="18">
      <c r="A1050" s="62"/>
      <c r="B1050" s="63"/>
      <c r="C1050" s="63"/>
      <c r="D1050" s="63"/>
      <c r="E1050" s="63"/>
      <c r="F1050" s="63"/>
      <c r="G1050" s="63"/>
      <c r="H1050" s="63"/>
      <c r="I1050" s="60"/>
    </row>
    <row r="1051" spans="1:9" ht="18">
      <c r="A1051" s="62"/>
      <c r="B1051" s="63"/>
      <c r="C1051" s="63"/>
      <c r="D1051" s="63"/>
      <c r="E1051" s="63"/>
      <c r="F1051" s="63"/>
      <c r="G1051" s="63"/>
      <c r="H1051" s="63"/>
      <c r="I1051" s="60"/>
    </row>
    <row r="1052" spans="1:9" ht="18">
      <c r="A1052" s="62"/>
      <c r="B1052" s="63"/>
      <c r="C1052" s="63"/>
      <c r="D1052" s="63"/>
      <c r="E1052" s="63"/>
      <c r="F1052" s="63"/>
      <c r="G1052" s="63"/>
      <c r="H1052" s="63"/>
      <c r="I1052" s="60"/>
    </row>
    <row r="1053" spans="1:9" ht="18">
      <c r="A1053" s="62"/>
      <c r="B1053" s="63"/>
      <c r="C1053" s="63"/>
      <c r="D1053" s="63"/>
      <c r="E1053" s="63"/>
      <c r="F1053" s="63"/>
      <c r="G1053" s="63"/>
      <c r="H1053" s="63"/>
      <c r="I1053" s="60"/>
    </row>
    <row r="1054" spans="1:9" ht="18">
      <c r="A1054" s="62"/>
      <c r="B1054" s="63"/>
      <c r="C1054" s="63"/>
      <c r="D1054" s="63"/>
      <c r="E1054" s="63"/>
      <c r="F1054" s="63"/>
      <c r="G1054" s="63"/>
      <c r="H1054" s="63"/>
      <c r="I1054" s="60"/>
    </row>
    <row r="1055" spans="1:9" ht="18">
      <c r="A1055" s="62"/>
      <c r="B1055" s="63"/>
      <c r="C1055" s="63"/>
      <c r="D1055" s="63"/>
      <c r="E1055" s="63"/>
      <c r="F1055" s="63"/>
      <c r="G1055" s="63"/>
      <c r="H1055" s="63"/>
      <c r="I1055" s="60"/>
    </row>
    <row r="1056" spans="1:9" ht="18">
      <c r="A1056" s="62"/>
      <c r="B1056" s="63"/>
      <c r="C1056" s="63"/>
      <c r="D1056" s="63"/>
      <c r="E1056" s="63"/>
      <c r="F1056" s="63"/>
      <c r="G1056" s="63"/>
      <c r="H1056" s="63"/>
      <c r="I1056" s="60"/>
    </row>
    <row r="1057" spans="1:9" ht="18">
      <c r="A1057" s="62"/>
      <c r="B1057" s="63"/>
      <c r="C1057" s="63"/>
      <c r="D1057" s="63"/>
      <c r="E1057" s="63"/>
      <c r="F1057" s="63"/>
      <c r="G1057" s="63"/>
      <c r="H1057" s="63"/>
      <c r="I1057" s="60"/>
    </row>
    <row r="1058" spans="1:9" ht="18">
      <c r="A1058" s="62"/>
      <c r="B1058" s="63"/>
      <c r="C1058" s="63"/>
      <c r="D1058" s="63"/>
      <c r="E1058" s="63"/>
      <c r="F1058" s="63"/>
      <c r="G1058" s="63"/>
      <c r="H1058" s="63"/>
      <c r="I1058" s="60"/>
    </row>
    <row r="1059" spans="1:9" ht="18">
      <c r="A1059" s="62"/>
      <c r="B1059" s="63"/>
      <c r="C1059" s="63"/>
      <c r="D1059" s="63"/>
      <c r="E1059" s="63"/>
      <c r="F1059" s="63"/>
      <c r="G1059" s="63"/>
      <c r="H1059" s="63"/>
      <c r="I1059" s="60"/>
    </row>
    <row r="1060" spans="1:9" ht="18">
      <c r="A1060" s="62"/>
      <c r="B1060" s="63"/>
      <c r="C1060" s="63"/>
      <c r="D1060" s="63"/>
      <c r="E1060" s="63"/>
      <c r="F1060" s="63"/>
      <c r="G1060" s="63"/>
      <c r="H1060" s="63"/>
      <c r="I1060" s="60"/>
    </row>
    <row r="1061" spans="1:9" ht="18">
      <c r="A1061" s="62"/>
      <c r="B1061" s="63"/>
      <c r="C1061" s="63"/>
      <c r="D1061" s="63"/>
      <c r="E1061" s="63"/>
      <c r="F1061" s="63"/>
      <c r="G1061" s="63"/>
      <c r="H1061" s="63"/>
      <c r="I1061" s="60"/>
    </row>
    <row r="1062" spans="1:9" ht="18">
      <c r="A1062" s="62"/>
      <c r="B1062" s="63"/>
      <c r="C1062" s="63"/>
      <c r="D1062" s="63"/>
      <c r="E1062" s="63"/>
      <c r="F1062" s="63"/>
      <c r="G1062" s="63"/>
      <c r="H1062" s="63"/>
      <c r="I1062" s="60"/>
    </row>
    <row r="1063" spans="1:9" ht="18">
      <c r="A1063" s="62"/>
      <c r="B1063" s="63"/>
      <c r="C1063" s="63"/>
      <c r="D1063" s="63"/>
      <c r="E1063" s="63"/>
      <c r="F1063" s="63"/>
      <c r="G1063" s="63"/>
      <c r="H1063" s="63"/>
      <c r="I1063" s="60"/>
    </row>
    <row r="1064" spans="1:9" ht="18">
      <c r="A1064" s="62"/>
      <c r="B1064" s="63"/>
      <c r="C1064" s="63"/>
      <c r="D1064" s="63"/>
      <c r="E1064" s="63"/>
      <c r="F1064" s="63"/>
      <c r="G1064" s="63"/>
      <c r="H1064" s="63"/>
      <c r="I1064" s="60"/>
    </row>
    <row r="1065" spans="1:9" ht="18">
      <c r="A1065" s="62"/>
      <c r="B1065" s="63"/>
      <c r="C1065" s="63"/>
      <c r="D1065" s="63"/>
      <c r="E1065" s="63"/>
      <c r="F1065" s="63"/>
      <c r="G1065" s="63"/>
      <c r="H1065" s="63"/>
      <c r="I1065" s="60"/>
    </row>
    <row r="1066" spans="1:9" ht="18">
      <c r="A1066" s="62"/>
      <c r="B1066" s="63"/>
      <c r="C1066" s="63"/>
      <c r="D1066" s="63"/>
      <c r="E1066" s="63"/>
      <c r="F1066" s="63"/>
      <c r="G1066" s="63"/>
      <c r="H1066" s="63"/>
      <c r="I1066" s="60"/>
    </row>
    <row r="1067" spans="1:9" ht="18">
      <c r="A1067" s="62"/>
      <c r="B1067" s="63"/>
      <c r="C1067" s="63"/>
      <c r="D1067" s="63"/>
      <c r="E1067" s="63"/>
      <c r="F1067" s="63"/>
      <c r="G1067" s="63"/>
      <c r="H1067" s="63"/>
      <c r="I1067" s="60"/>
    </row>
    <row r="1068" spans="1:9" ht="18">
      <c r="A1068" s="62"/>
      <c r="B1068" s="63"/>
      <c r="C1068" s="63"/>
      <c r="D1068" s="63"/>
      <c r="E1068" s="63"/>
      <c r="F1068" s="63"/>
      <c r="G1068" s="63"/>
      <c r="H1068" s="63"/>
      <c r="I1068" s="60"/>
    </row>
    <row r="1069" spans="1:9" ht="18">
      <c r="A1069" s="62"/>
      <c r="B1069" s="63"/>
      <c r="C1069" s="63"/>
      <c r="D1069" s="63"/>
      <c r="E1069" s="63"/>
      <c r="F1069" s="63"/>
      <c r="G1069" s="63"/>
      <c r="H1069" s="63"/>
      <c r="I1069" s="60"/>
    </row>
    <row r="1070" spans="1:9" ht="18">
      <c r="A1070" s="62"/>
      <c r="B1070" s="63"/>
      <c r="C1070" s="63"/>
      <c r="D1070" s="63"/>
      <c r="E1070" s="63"/>
      <c r="F1070" s="63"/>
      <c r="G1070" s="63"/>
      <c r="H1070" s="63"/>
      <c r="I1070" s="60"/>
    </row>
    <row r="1071" spans="1:9" ht="18">
      <c r="A1071" s="62"/>
      <c r="B1071" s="63"/>
      <c r="C1071" s="63"/>
      <c r="D1071" s="63"/>
      <c r="E1071" s="63"/>
      <c r="F1071" s="63"/>
      <c r="G1071" s="63"/>
      <c r="H1071" s="63"/>
      <c r="I1071" s="60"/>
    </row>
    <row r="1072" spans="1:9" ht="18">
      <c r="A1072" s="62"/>
      <c r="B1072" s="63"/>
      <c r="C1072" s="63"/>
      <c r="D1072" s="63"/>
      <c r="E1072" s="63"/>
      <c r="F1072" s="63"/>
      <c r="G1072" s="63"/>
      <c r="H1072" s="63"/>
      <c r="I1072" s="60"/>
    </row>
    <row r="1073" spans="1:9" ht="18">
      <c r="A1073" s="62"/>
      <c r="B1073" s="63"/>
      <c r="C1073" s="63"/>
      <c r="D1073" s="63"/>
      <c r="E1073" s="63"/>
      <c r="F1073" s="63"/>
      <c r="G1073" s="63"/>
      <c r="H1073" s="63"/>
      <c r="I1073" s="60"/>
    </row>
    <row r="1074" spans="1:9" ht="18">
      <c r="A1074" s="62"/>
      <c r="B1074" s="63"/>
      <c r="C1074" s="63"/>
      <c r="D1074" s="63"/>
      <c r="E1074" s="63"/>
      <c r="F1074" s="63"/>
      <c r="G1074" s="63"/>
      <c r="H1074" s="63"/>
      <c r="I1074" s="60"/>
    </row>
    <row r="1075" spans="1:9" ht="18">
      <c r="A1075" s="62"/>
      <c r="B1075" s="63"/>
      <c r="C1075" s="63"/>
      <c r="D1075" s="63"/>
      <c r="E1075" s="63"/>
      <c r="F1075" s="63"/>
      <c r="G1075" s="63"/>
      <c r="H1075" s="63"/>
      <c r="I1075" s="60"/>
    </row>
    <row r="1076" spans="1:9" ht="18">
      <c r="A1076" s="62"/>
      <c r="B1076" s="63"/>
      <c r="C1076" s="63"/>
      <c r="D1076" s="63"/>
      <c r="E1076" s="63"/>
      <c r="F1076" s="63"/>
      <c r="G1076" s="63"/>
      <c r="H1076" s="63"/>
      <c r="I1076" s="60"/>
    </row>
    <row r="1077" spans="1:9" ht="18">
      <c r="A1077" s="62"/>
      <c r="B1077" s="63"/>
      <c r="C1077" s="63"/>
      <c r="D1077" s="63"/>
      <c r="E1077" s="63"/>
      <c r="F1077" s="63"/>
      <c r="G1077" s="63"/>
      <c r="H1077" s="63"/>
      <c r="I1077" s="60"/>
    </row>
    <row r="1078" spans="1:9" ht="18">
      <c r="A1078" s="62"/>
      <c r="B1078" s="63"/>
      <c r="C1078" s="63"/>
      <c r="D1078" s="63"/>
      <c r="E1078" s="63"/>
      <c r="F1078" s="63"/>
      <c r="G1078" s="63"/>
      <c r="H1078" s="63"/>
      <c r="I1078" s="60"/>
    </row>
    <row r="1079" spans="1:9" ht="18">
      <c r="A1079" s="62"/>
      <c r="B1079" s="63"/>
      <c r="C1079" s="63"/>
      <c r="D1079" s="63"/>
      <c r="E1079" s="63"/>
      <c r="F1079" s="63"/>
      <c r="G1079" s="63"/>
      <c r="H1079" s="63"/>
      <c r="I1079" s="60"/>
    </row>
    <row r="1080" spans="1:9" ht="18">
      <c r="A1080" s="62"/>
      <c r="B1080" s="63"/>
      <c r="C1080" s="63"/>
      <c r="D1080" s="63"/>
      <c r="E1080" s="63"/>
      <c r="F1080" s="63"/>
      <c r="G1080" s="63"/>
      <c r="H1080" s="63"/>
      <c r="I1080" s="60"/>
    </row>
    <row r="1081" spans="1:9" ht="18">
      <c r="A1081" s="62"/>
      <c r="B1081" s="63"/>
      <c r="C1081" s="63"/>
      <c r="D1081" s="63"/>
      <c r="E1081" s="63"/>
      <c r="F1081" s="63"/>
      <c r="G1081" s="63"/>
      <c r="H1081" s="63"/>
      <c r="I1081" s="60"/>
    </row>
    <row r="1082" spans="1:9" ht="18">
      <c r="A1082" s="62"/>
      <c r="B1082" s="63"/>
      <c r="C1082" s="63"/>
      <c r="D1082" s="63"/>
      <c r="E1082" s="63"/>
      <c r="F1082" s="63"/>
      <c r="G1082" s="63"/>
      <c r="H1082" s="63"/>
      <c r="I1082" s="60"/>
    </row>
    <row r="1083" spans="1:9" ht="18">
      <c r="A1083" s="62"/>
      <c r="B1083" s="63"/>
      <c r="C1083" s="63"/>
      <c r="D1083" s="63"/>
      <c r="E1083" s="63"/>
      <c r="F1083" s="63"/>
      <c r="G1083" s="63"/>
      <c r="H1083" s="63"/>
      <c r="I1083" s="60"/>
    </row>
    <row r="1084" spans="1:9" ht="18">
      <c r="A1084" s="62"/>
      <c r="B1084" s="63"/>
      <c r="C1084" s="63"/>
      <c r="D1084" s="63"/>
      <c r="E1084" s="63"/>
      <c r="F1084" s="63"/>
      <c r="G1084" s="63"/>
      <c r="H1084" s="63"/>
      <c r="I1084" s="60"/>
    </row>
    <row r="1085" spans="1:9" ht="18">
      <c r="A1085" s="62"/>
      <c r="B1085" s="63"/>
      <c r="C1085" s="63"/>
      <c r="D1085" s="63"/>
      <c r="E1085" s="63"/>
      <c r="F1085" s="63"/>
      <c r="G1085" s="63"/>
      <c r="H1085" s="63"/>
      <c r="I1085" s="60"/>
    </row>
    <row r="1086" spans="1:9" ht="18">
      <c r="A1086" s="62"/>
      <c r="B1086" s="63"/>
      <c r="C1086" s="63"/>
      <c r="D1086" s="63"/>
      <c r="E1086" s="63"/>
      <c r="F1086" s="63"/>
      <c r="G1086" s="63"/>
      <c r="H1086" s="63"/>
      <c r="I1086" s="60"/>
    </row>
    <row r="1087" spans="1:9" ht="18">
      <c r="A1087" s="62"/>
      <c r="B1087" s="63"/>
      <c r="C1087" s="63"/>
      <c r="D1087" s="63"/>
      <c r="E1087" s="63"/>
      <c r="F1087" s="63"/>
      <c r="G1087" s="63"/>
      <c r="H1087" s="63"/>
      <c r="I1087" s="60"/>
    </row>
    <row r="1088" spans="1:9" ht="18">
      <c r="A1088" s="62"/>
      <c r="B1088" s="63"/>
      <c r="C1088" s="63"/>
      <c r="D1088" s="63"/>
      <c r="E1088" s="63"/>
      <c r="F1088" s="63"/>
      <c r="G1088" s="63"/>
      <c r="H1088" s="63"/>
      <c r="I1088" s="60"/>
    </row>
    <row r="1089" spans="1:9" ht="18">
      <c r="A1089" s="62"/>
      <c r="B1089" s="63"/>
      <c r="C1089" s="63"/>
      <c r="D1089" s="63"/>
      <c r="E1089" s="63"/>
      <c r="F1089" s="63"/>
      <c r="G1089" s="63"/>
      <c r="H1089" s="63"/>
      <c r="I1089" s="60"/>
    </row>
    <row r="1090" spans="1:9" ht="18">
      <c r="A1090" s="62"/>
      <c r="B1090" s="63"/>
      <c r="C1090" s="63"/>
      <c r="D1090" s="63"/>
      <c r="E1090" s="63"/>
      <c r="F1090" s="63"/>
      <c r="G1090" s="63"/>
      <c r="H1090" s="63"/>
      <c r="I1090" s="60"/>
    </row>
    <row r="1091" spans="1:9" ht="18">
      <c r="A1091" s="62"/>
      <c r="B1091" s="63"/>
      <c r="C1091" s="63"/>
      <c r="D1091" s="63"/>
      <c r="E1091" s="63"/>
      <c r="F1091" s="63"/>
      <c r="G1091" s="63"/>
      <c r="H1091" s="63"/>
      <c r="I1091" s="60"/>
    </row>
    <row r="1092" spans="1:9" ht="18">
      <c r="A1092" s="62"/>
      <c r="B1092" s="63"/>
      <c r="C1092" s="63"/>
      <c r="D1092" s="63"/>
      <c r="E1092" s="63"/>
      <c r="F1092" s="63"/>
      <c r="G1092" s="63"/>
      <c r="H1092" s="63"/>
      <c r="I1092" s="60"/>
    </row>
    <row r="1093" spans="1:9" ht="18">
      <c r="A1093" s="62"/>
      <c r="B1093" s="63"/>
      <c r="C1093" s="63"/>
      <c r="D1093" s="63"/>
      <c r="E1093" s="63"/>
      <c r="F1093" s="63"/>
      <c r="G1093" s="63"/>
      <c r="H1093" s="63"/>
      <c r="I1093" s="60"/>
    </row>
    <row r="1094" spans="1:9" ht="18">
      <c r="A1094" s="62"/>
      <c r="B1094" s="63"/>
      <c r="C1094" s="63"/>
      <c r="D1094" s="63"/>
      <c r="E1094" s="63"/>
      <c r="F1094" s="63"/>
      <c r="G1094" s="63"/>
      <c r="H1094" s="63"/>
      <c r="I1094" s="60"/>
    </row>
    <row r="1095" spans="1:9" ht="18">
      <c r="A1095" s="62"/>
      <c r="B1095" s="63"/>
      <c r="C1095" s="63"/>
      <c r="D1095" s="63"/>
      <c r="E1095" s="63"/>
      <c r="F1095" s="63"/>
      <c r="G1095" s="63"/>
      <c r="H1095" s="63"/>
      <c r="I1095" s="60"/>
    </row>
    <row r="1096" spans="1:9" ht="18">
      <c r="A1096" s="62"/>
      <c r="B1096" s="63"/>
      <c r="C1096" s="63"/>
      <c r="D1096" s="63"/>
      <c r="E1096" s="63"/>
      <c r="F1096" s="63"/>
      <c r="G1096" s="63"/>
      <c r="H1096" s="63"/>
      <c r="I1096" s="60"/>
    </row>
    <row r="1097" spans="1:9" ht="18">
      <c r="A1097" s="62"/>
      <c r="B1097" s="63"/>
      <c r="C1097" s="63"/>
      <c r="D1097" s="63"/>
      <c r="E1097" s="63"/>
      <c r="F1097" s="63"/>
      <c r="G1097" s="63"/>
      <c r="H1097" s="63"/>
      <c r="I1097" s="60"/>
    </row>
    <row r="1098" spans="1:9" ht="18">
      <c r="A1098" s="62"/>
      <c r="B1098" s="63"/>
      <c r="C1098" s="63"/>
      <c r="D1098" s="63"/>
      <c r="E1098" s="63"/>
      <c r="F1098" s="63"/>
      <c r="G1098" s="63"/>
      <c r="H1098" s="63"/>
      <c r="I1098" s="60"/>
    </row>
    <row r="1099" spans="1:9" ht="18">
      <c r="A1099" s="62"/>
      <c r="B1099" s="63"/>
      <c r="C1099" s="63"/>
      <c r="D1099" s="63"/>
      <c r="E1099" s="63"/>
      <c r="F1099" s="63"/>
      <c r="G1099" s="63"/>
      <c r="H1099" s="63"/>
      <c r="I1099" s="60"/>
    </row>
    <row r="1100" spans="1:9" ht="18">
      <c r="A1100" s="62"/>
      <c r="B1100" s="63"/>
      <c r="C1100" s="63"/>
      <c r="D1100" s="63"/>
      <c r="E1100" s="63"/>
      <c r="F1100" s="63"/>
      <c r="G1100" s="63"/>
      <c r="H1100" s="63"/>
      <c r="I1100" s="60"/>
    </row>
    <row r="1101" spans="1:9" ht="18">
      <c r="A1101" s="62"/>
      <c r="B1101" s="63"/>
      <c r="C1101" s="63"/>
      <c r="D1101" s="63"/>
      <c r="E1101" s="63"/>
      <c r="F1101" s="63"/>
      <c r="G1101" s="63"/>
      <c r="H1101" s="63"/>
      <c r="I1101" s="60"/>
    </row>
    <row r="1102" spans="1:9" ht="18">
      <c r="A1102" s="62"/>
      <c r="B1102" s="63"/>
      <c r="C1102" s="63"/>
      <c r="D1102" s="63"/>
      <c r="E1102" s="63"/>
      <c r="F1102" s="63"/>
      <c r="G1102" s="63"/>
      <c r="H1102" s="63"/>
      <c r="I1102" s="60"/>
    </row>
    <row r="1103" spans="1:9" ht="18">
      <c r="A1103" s="62"/>
      <c r="B1103" s="63"/>
      <c r="C1103" s="63"/>
      <c r="D1103" s="63"/>
      <c r="E1103" s="63"/>
      <c r="F1103" s="63"/>
      <c r="G1103" s="63"/>
      <c r="H1103" s="63"/>
      <c r="I1103" s="60"/>
    </row>
    <row r="1104" spans="1:9" ht="18">
      <c r="A1104" s="62"/>
      <c r="B1104" s="63"/>
      <c r="C1104" s="63"/>
      <c r="D1104" s="63"/>
      <c r="E1104" s="63"/>
      <c r="F1104" s="63"/>
      <c r="G1104" s="63"/>
      <c r="H1104" s="63"/>
      <c r="I1104" s="60"/>
    </row>
    <row r="1105" spans="1:9" ht="18">
      <c r="A1105" s="62"/>
      <c r="B1105" s="63"/>
      <c r="C1105" s="63"/>
      <c r="D1105" s="63"/>
      <c r="E1105" s="63"/>
      <c r="F1105" s="63"/>
      <c r="G1105" s="63"/>
      <c r="H1105" s="63"/>
      <c r="I1105" s="60"/>
    </row>
    <row r="1106" spans="1:9" ht="18">
      <c r="A1106" s="62"/>
      <c r="B1106" s="63"/>
      <c r="C1106" s="63"/>
      <c r="D1106" s="63"/>
      <c r="E1106" s="63"/>
      <c r="F1106" s="63"/>
      <c r="G1106" s="63"/>
      <c r="H1106" s="63"/>
      <c r="I1106" s="60"/>
    </row>
    <row r="1107" spans="1:9" ht="18">
      <c r="A1107" s="62"/>
      <c r="B1107" s="63"/>
      <c r="C1107" s="63"/>
      <c r="D1107" s="63"/>
      <c r="E1107" s="63"/>
      <c r="F1107" s="63"/>
      <c r="G1107" s="63"/>
      <c r="H1107" s="63"/>
      <c r="I1107" s="60"/>
    </row>
    <row r="1108" spans="1:9" ht="18">
      <c r="A1108" s="62"/>
      <c r="B1108" s="63"/>
      <c r="C1108" s="63"/>
      <c r="D1108" s="63"/>
      <c r="E1108" s="63"/>
      <c r="F1108" s="63"/>
      <c r="G1108" s="63"/>
      <c r="H1108" s="63"/>
      <c r="I1108" s="60"/>
    </row>
    <row r="1109" spans="1:9" ht="18">
      <c r="A1109" s="62"/>
      <c r="B1109" s="63"/>
      <c r="C1109" s="63"/>
      <c r="D1109" s="63"/>
      <c r="E1109" s="63"/>
      <c r="F1109" s="63"/>
      <c r="G1109" s="63"/>
      <c r="H1109" s="63"/>
      <c r="I1109" s="60"/>
    </row>
    <row r="1110" spans="1:9" ht="18">
      <c r="A1110" s="62"/>
      <c r="B1110" s="63"/>
      <c r="C1110" s="63"/>
      <c r="D1110" s="63"/>
      <c r="E1110" s="63"/>
      <c r="F1110" s="63"/>
      <c r="G1110" s="63"/>
      <c r="H1110" s="63"/>
      <c r="I1110" s="60"/>
    </row>
  </sheetData>
  <sheetProtection/>
  <mergeCells count="8">
    <mergeCell ref="A844:O845"/>
    <mergeCell ref="M6:M7"/>
    <mergeCell ref="E1:O1"/>
    <mergeCell ref="A3:O3"/>
    <mergeCell ref="I4:O4"/>
    <mergeCell ref="J6:J7"/>
    <mergeCell ref="K6:K7"/>
    <mergeCell ref="L6:L7"/>
  </mergeCells>
  <printOptions horizontalCentered="1"/>
  <pageMargins left="0.4330708661417323" right="0.31496062992125984" top="0.6692913385826772" bottom="0.35433070866141736" header="0.4330708661417323" footer="0.35433070866141736"/>
  <pageSetup horizontalDpi="600" verticalDpi="600" orientation="portrait" paperSize="9" scale="87" r:id="rId1"/>
  <headerFooter alignWithMargins="0">
    <oddHeader>&amp;C&amp;P</oddHeader>
  </headerFooter>
  <rowBreaks count="11" manualBreakCount="11">
    <brk id="110" max="14" man="1"/>
    <brk id="272" max="14" man="1"/>
    <brk id="294" max="14" man="1"/>
    <brk id="320" max="14" man="1"/>
    <brk id="353" max="14" man="1"/>
    <brk id="406" max="14" man="1"/>
    <brk id="436" max="14" man="1"/>
    <brk id="465" max="14" man="1"/>
    <brk id="522" max="14" man="1"/>
    <brk id="549" max="14" man="1"/>
    <brk id="577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ivbyvshev@gmail.com</cp:lastModifiedBy>
  <cp:lastPrinted>2014-02-27T12:45:17Z</cp:lastPrinted>
  <dcterms:created xsi:type="dcterms:W3CDTF">2006-11-13T05:36:17Z</dcterms:created>
  <dcterms:modified xsi:type="dcterms:W3CDTF">2014-03-08T13:29:15Z</dcterms:modified>
  <cp:category/>
  <cp:version/>
  <cp:contentType/>
  <cp:contentStatus/>
</cp:coreProperties>
</file>