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-2024" sheetId="1" r:id="rId1"/>
  </sheets>
  <definedNames>
    <definedName name="_xlnm.Print_Area" localSheetId="0">'доходы 2023-2024'!$A$1:$H$73</definedName>
  </definedNames>
  <calcPr fullCalcOnLoad="1"/>
</workbook>
</file>

<file path=xl/sharedStrings.xml><?xml version="1.0" encoding="utf-8"?>
<sst xmlns="http://schemas.openxmlformats.org/spreadsheetml/2006/main" count="136" uniqueCount="132">
  <si>
    <t>Код</t>
  </si>
  <si>
    <t>Наименование дохода</t>
  </si>
  <si>
    <t>100 00000 00 0000 000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</si>
  <si>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</si>
  <si>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</si>
  <si>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</si>
  <si>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</si>
  <si>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</si>
  <si>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</si>
  <si>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</si>
  <si>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</si>
  <si>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</si>
  <si>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</si>
  <si>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</si>
  <si>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</si>
  <si>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</si>
  <si>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</si>
  <si>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</si>
  <si>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</si>
  <si>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</si>
  <si>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</si>
  <si>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</si>
  <si>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</si>
  <si>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</si>
  <si>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</si>
  <si>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</si>
  <si>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</si>
  <si>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</si>
  <si>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</si>
  <si>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</si>
  <si>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</si>
  <si>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</si>
  <si>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</si>
  <si>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</si>
  <si>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</si>
  <si>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</si>
  <si>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</si>
  <si>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2023 год</t>
  </si>
  <si>
    <t>Налог, взимаемый в связи с применением упрощенной системы налогообложения</t>
  </si>
  <si>
    <t>2024 год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</si>
  <si>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</si>
  <si>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</si>
  <si>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</si>
  <si>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</si>
  <si>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</si>
  <si>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</si>
  <si>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</si>
  <si>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</si>
  <si>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</si>
  <si>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</si>
  <si>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</si>
  <si>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</si>
  <si>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</si>
  <si>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</si>
  <si>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</si>
  <si>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</si>
  <si>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</si>
  <si>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</si>
  <si>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</si>
  <si>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</si>
  <si>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</si>
  <si>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</si>
  <si>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</si>
  <si>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</si>
  <si>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</si>
  <si>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</si>
  <si>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</si>
  <si>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</si>
  <si>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</si>
  <si>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</si>
  <si>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</si>
  <si>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</si>
  <si>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</si>
  <si>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</si>
  <si>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</si>
  <si>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</si>
  <si>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</si>
  <si>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</si>
  <si>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</si>
  <si>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</si>
  <si>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</si>
  <si>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</si>
  <si>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</si>
  <si>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</si>
  <si>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</si>
  <si>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</si>
  <si>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</si>
  <si>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</si>
  <si>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</si>
  <si>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</si>
  <si>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</si>
  <si>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</si>
  <si>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</si>
  <si>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</si>
  <si>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</si>
  <si>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</si>
  <si>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</si>
  <si>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</si>
  <si>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</si>
  <si>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</si>
  <si>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</si>
  <si>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</si>
  <si>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</si>
  <si>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</si>
  <si>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</si>
  <si>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</si>
  <si>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</si>
  <si>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</si>
  <si>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</si>
  <si>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</si>
  <si>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</si>
  <si>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</si>
  <si>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</si>
  <si>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</si>
  <si>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</si>
  <si>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</si>
  <si>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2 02 25097 04 0000 150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</si>
  <si>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</si>
  <si>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</si>
  <si>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</si>
  <si>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</si>
  <si>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</si>
  <si>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</si>
  <si>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</si>
  <si>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</si>
  <si>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</si>
  <si>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</si>
  <si>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Прогнозируемое поступление доходов в  бюджет города Ливны Орловской области                                                                на плановый период 2023 и 2024 годов                                                                               </t>
  </si>
  <si>
    <t xml:space="preserve">Бюджет </t>
  </si>
  <si>
    <t xml:space="preserve">Поправки </t>
  </si>
  <si>
    <t>Бюджет с поправками</t>
  </si>
  <si>
    <t>Приложение 2 к решению Ливенского городского Совета народных депутатов         от  28 апреля 2022 г. № 7/123 -ГС "Приложение 3  к решению Ливенского городского Совета народных депутатов от  16 декабря  2021 г.  № 4/055 -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</si>
</sst>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justify"/>
    </xf>
    <xf numFmtId="0" fontId="46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left" vertical="justify"/>
    </xf>
    <xf numFmtId="0" fontId="5" fillId="34" borderId="0" xfId="0" applyFont="1" applyFill="1" applyBorder="1" applyAlignment="1">
      <alignment wrapText="1"/>
    </xf>
    <xf numFmtId="174" fontId="4" fillId="0" borderId="0" xfId="0" applyNumberFormat="1" applyFont="1" applyBorder="1" applyAlignment="1">
      <alignment vertical="center"/>
    </xf>
    <xf numFmtId="174" fontId="1" fillId="0" borderId="0" xfId="0" applyNumberFormat="1" applyFont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 vertical="center"/>
    </xf>
    <xf numFmtId="174" fontId="7" fillId="34" borderId="10" xfId="0" applyNumberFormat="1" applyFont="1" applyFill="1" applyBorder="1" applyAlignment="1">
      <alignment horizontal="center"/>
    </xf>
    <xf numFmtId="174" fontId="4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 wrapText="1"/>
    </xf>
    <xf numFmtId="174" fontId="10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9" fillId="34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wrapText="1"/>
    </xf>
    <xf numFmtId="0" fontId="6" fillId="0" borderId="1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justify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SheetLayoutView="100" zoomScalePageLayoutView="0" workbookViewId="0" topLeftCell="A1">
      <selection activeCell="F1" sqref="F1:H1"/>
    </sheetView>
  </sheetViews>
  <sheetFormatPr defaultColWidth="9.00390625" defaultRowHeight="12.75"/>
  <cols>
    <col min="1" max="1" width="24.00390625" style="1" customWidth="1"/>
    <col min="2" max="2" width="45.00390625" style="1" customWidth="1"/>
    <col min="3" max="3" width="16.375" style="11" customWidth="1"/>
    <col min="4" max="4" width="13.375" style="10" customWidth="1"/>
    <col min="5" max="5" width="15.00390625" style="10" customWidth="1"/>
    <col min="6" max="6" width="16.25390625" style="10" customWidth="1"/>
    <col min="7" max="7" width="13.75390625" style="10" customWidth="1"/>
    <col min="8" max="8" width="12.75390625" style="10" customWidth="1"/>
    <col min="9" max="9" width="14.875" style="1" customWidth="1"/>
    <col min="10" max="10" width="9.125" style="1" customWidth="1"/>
    <col min="11" max="11" width="17.75390625" style="1" customWidth="1"/>
    <col min="12" max="16384" width="9.125" style="1" customWidth="1"/>
  </cols>
  <sheetData>
    <row r="1" spans="1:8" ht="97.5" customHeight="1">
      <c r="A1" s="10"/>
      <c r="B1" s="12"/>
      <c r="C1" s="65"/>
      <c r="D1" s="65"/>
      <c r="E1" s="65"/>
      <c r="F1" s="84" t="s">
        <v>131</v>
      </c>
      <c r="G1" s="84"/>
      <c r="H1" s="84"/>
    </row>
    <row r="2" spans="1:8" ht="45" customHeight="1">
      <c r="A2" s="83" t="s">
        <v>127</v>
      </c>
      <c r="B2" s="83"/>
      <c r="C2" s="83"/>
      <c r="D2" s="83"/>
      <c r="E2" s="83"/>
      <c r="F2" s="83"/>
      <c r="G2" s="83"/>
      <c r="H2" s="83"/>
    </row>
    <row r="3" spans="1:8" ht="12" customHeight="1">
      <c r="A3" s="33"/>
      <c r="B3" s="33"/>
      <c r="C3" s="85"/>
      <c r="D3" s="85"/>
      <c r="E3" s="85"/>
      <c r="F3" s="85"/>
      <c r="G3" s="13"/>
      <c r="H3" s="10" t="s">
        <v>67</v>
      </c>
    </row>
    <row r="4" spans="1:8" ht="17.25" customHeight="1">
      <c r="A4" s="86" t="s">
        <v>0</v>
      </c>
      <c r="B4" s="86" t="s">
        <v>1</v>
      </c>
      <c r="C4" s="88" t="s">
        <v>37</v>
      </c>
      <c r="D4" s="89"/>
      <c r="E4" s="90"/>
      <c r="F4" s="88" t="s">
        <v>39</v>
      </c>
      <c r="G4" s="89"/>
      <c r="H4" s="90"/>
    </row>
    <row r="5" spans="1:8" ht="39.75" customHeight="1">
      <c r="A5" s="86"/>
      <c r="B5" s="86"/>
      <c r="C5" s="39" t="s">
        <v>128</v>
      </c>
      <c r="D5" s="39" t="s">
        <v>129</v>
      </c>
      <c r="E5" s="39" t="s">
        <v>130</v>
      </c>
      <c r="F5" s="39" t="s">
        <v>128</v>
      </c>
      <c r="G5" s="39" t="s">
        <v>129</v>
      </c>
      <c r="H5" s="39" t="s">
        <v>130</v>
      </c>
    </row>
    <row r="6" spans="1:8" ht="21" customHeight="1" hidden="1">
      <c r="A6" s="2">
        <v>1</v>
      </c>
      <c r="B6" s="2">
        <v>2</v>
      </c>
      <c r="C6" s="37">
        <v>3</v>
      </c>
      <c r="D6" s="37"/>
      <c r="E6" s="37"/>
      <c r="F6" s="38"/>
      <c r="G6" s="38"/>
      <c r="H6" s="2"/>
    </row>
    <row r="7" spans="1:11" ht="35.25" customHeight="1">
      <c r="A7" s="3" t="s">
        <v>2</v>
      </c>
      <c r="B7" s="40" t="s">
        <v>3</v>
      </c>
      <c r="C7" s="68">
        <f aca="true" t="shared" si="0" ref="C7:H7">C8+C9+C10+C14+C17+C20+C27+C28+C31+C32+C33</f>
        <v>409096.5</v>
      </c>
      <c r="D7" s="68">
        <f t="shared" si="0"/>
        <v>0</v>
      </c>
      <c r="E7" s="68">
        <f t="shared" si="0"/>
        <v>409096.5</v>
      </c>
      <c r="F7" s="68">
        <f t="shared" si="0"/>
        <v>416071.4</v>
      </c>
      <c r="G7" s="69">
        <f t="shared" si="0"/>
        <v>0</v>
      </c>
      <c r="H7" s="69">
        <f t="shared" si="0"/>
        <v>416071.4</v>
      </c>
      <c r="I7" s="18"/>
      <c r="J7" s="18"/>
      <c r="K7" s="18"/>
    </row>
    <row r="8" spans="1:11" ht="23.25" customHeight="1">
      <c r="A8" s="3" t="s">
        <v>49</v>
      </c>
      <c r="B8" s="5" t="s">
        <v>4</v>
      </c>
      <c r="C8" s="68">
        <v>270235.7</v>
      </c>
      <c r="D8" s="68">
        <v>0</v>
      </c>
      <c r="E8" s="68">
        <f>C8+D8</f>
        <v>270235.7</v>
      </c>
      <c r="F8" s="69">
        <v>276451.4</v>
      </c>
      <c r="G8" s="70">
        <v>0</v>
      </c>
      <c r="H8" s="70">
        <f>F8+G8</f>
        <v>276451.4</v>
      </c>
      <c r="I8" s="21"/>
      <c r="J8" s="18"/>
      <c r="K8" s="18"/>
    </row>
    <row r="9" spans="1:11" ht="47.25" customHeight="1">
      <c r="A9" s="22" t="s">
        <v>50</v>
      </c>
      <c r="B9" s="23" t="s">
        <v>23</v>
      </c>
      <c r="C9" s="71">
        <v>3543.7</v>
      </c>
      <c r="D9" s="71">
        <v>0</v>
      </c>
      <c r="E9" s="68">
        <f>C9+D9</f>
        <v>3543.7</v>
      </c>
      <c r="F9" s="72">
        <v>3634.2</v>
      </c>
      <c r="G9" s="73">
        <v>0</v>
      </c>
      <c r="H9" s="69">
        <f>F9+G9</f>
        <v>3634.2</v>
      </c>
      <c r="I9" s="19"/>
      <c r="J9" s="19"/>
      <c r="K9" s="19"/>
    </row>
    <row r="10" spans="1:11" ht="22.5" customHeight="1">
      <c r="A10" s="22" t="s">
        <v>51</v>
      </c>
      <c r="B10" s="23" t="s">
        <v>40</v>
      </c>
      <c r="C10" s="71">
        <f aca="true" t="shared" si="1" ref="C10:H10">C11+C12+C13</f>
        <v>47607</v>
      </c>
      <c r="D10" s="71">
        <f t="shared" si="1"/>
        <v>0</v>
      </c>
      <c r="E10" s="71">
        <f t="shared" si="1"/>
        <v>47607</v>
      </c>
      <c r="F10" s="71">
        <f t="shared" si="1"/>
        <v>48788</v>
      </c>
      <c r="G10" s="71">
        <f t="shared" si="1"/>
        <v>0</v>
      </c>
      <c r="H10" s="71">
        <f t="shared" si="1"/>
        <v>48788</v>
      </c>
      <c r="I10" s="19"/>
      <c r="J10" s="19"/>
      <c r="K10" s="19"/>
    </row>
    <row r="11" spans="1:11" ht="33.75" customHeight="1">
      <c r="A11" s="17" t="s">
        <v>52</v>
      </c>
      <c r="B11" s="24" t="s">
        <v>38</v>
      </c>
      <c r="C11" s="74">
        <v>31140</v>
      </c>
      <c r="D11" s="74">
        <v>0</v>
      </c>
      <c r="E11" s="74">
        <f>C11+D11</f>
        <v>31140</v>
      </c>
      <c r="F11" s="75">
        <v>31691</v>
      </c>
      <c r="G11" s="76">
        <v>0</v>
      </c>
      <c r="H11" s="76">
        <f>F11+G11</f>
        <v>31691</v>
      </c>
      <c r="I11" s="42"/>
      <c r="J11" s="19"/>
      <c r="K11" s="19"/>
    </row>
    <row r="12" spans="1:11" ht="19.5" customHeight="1">
      <c r="A12" s="25" t="s">
        <v>53</v>
      </c>
      <c r="B12" s="24" t="s">
        <v>24</v>
      </c>
      <c r="C12" s="74">
        <v>3867</v>
      </c>
      <c r="D12" s="74">
        <v>0</v>
      </c>
      <c r="E12" s="74">
        <f>C12+D12</f>
        <v>3867</v>
      </c>
      <c r="F12" s="75">
        <v>3867</v>
      </c>
      <c r="G12" s="73">
        <v>0</v>
      </c>
      <c r="H12" s="76">
        <f>F12+G12</f>
        <v>3867</v>
      </c>
      <c r="I12" s="19"/>
      <c r="J12" s="19"/>
      <c r="K12" s="19"/>
    </row>
    <row r="13" spans="1:11" ht="34.5" customHeight="1">
      <c r="A13" s="17" t="s">
        <v>54</v>
      </c>
      <c r="B13" s="24" t="s">
        <v>21</v>
      </c>
      <c r="C13" s="74">
        <v>12600</v>
      </c>
      <c r="D13" s="74">
        <v>0</v>
      </c>
      <c r="E13" s="74">
        <f>C13+D13</f>
        <v>12600</v>
      </c>
      <c r="F13" s="75">
        <v>13230</v>
      </c>
      <c r="G13" s="77">
        <v>0</v>
      </c>
      <c r="H13" s="76">
        <f>F13+G13</f>
        <v>13230</v>
      </c>
      <c r="I13" s="42"/>
      <c r="J13" s="19"/>
      <c r="K13" s="19"/>
    </row>
    <row r="14" spans="1:8" ht="21" customHeight="1">
      <c r="A14" s="3" t="s">
        <v>55</v>
      </c>
      <c r="B14" s="6" t="s">
        <v>5</v>
      </c>
      <c r="C14" s="68">
        <f aca="true" t="shared" si="2" ref="C14:H14">C15+C16</f>
        <v>33300</v>
      </c>
      <c r="D14" s="68">
        <f t="shared" si="2"/>
        <v>0</v>
      </c>
      <c r="E14" s="68">
        <f t="shared" si="2"/>
        <v>33300</v>
      </c>
      <c r="F14" s="68">
        <f t="shared" si="2"/>
        <v>33350</v>
      </c>
      <c r="G14" s="68">
        <f t="shared" si="2"/>
        <v>0</v>
      </c>
      <c r="H14" s="68">
        <f t="shared" si="2"/>
        <v>33350</v>
      </c>
    </row>
    <row r="15" spans="1:8" ht="21" customHeight="1">
      <c r="A15" s="2" t="s">
        <v>56</v>
      </c>
      <c r="B15" s="7" t="s">
        <v>6</v>
      </c>
      <c r="C15" s="74">
        <v>7300</v>
      </c>
      <c r="D15" s="74">
        <v>0</v>
      </c>
      <c r="E15" s="74">
        <f>C15+D15</f>
        <v>7300</v>
      </c>
      <c r="F15" s="75">
        <v>7350</v>
      </c>
      <c r="G15" s="76">
        <v>0</v>
      </c>
      <c r="H15" s="76">
        <f>F15+G15</f>
        <v>7350</v>
      </c>
    </row>
    <row r="16" spans="1:8" ht="20.25" customHeight="1">
      <c r="A16" s="20" t="s">
        <v>57</v>
      </c>
      <c r="B16" s="8" t="s">
        <v>7</v>
      </c>
      <c r="C16" s="74">
        <v>26000</v>
      </c>
      <c r="D16" s="74">
        <v>0</v>
      </c>
      <c r="E16" s="74">
        <f>C16+D16</f>
        <v>26000</v>
      </c>
      <c r="F16" s="75">
        <v>26000</v>
      </c>
      <c r="G16" s="76">
        <v>0</v>
      </c>
      <c r="H16" s="76">
        <f>F16+G16</f>
        <v>26000</v>
      </c>
    </row>
    <row r="17" spans="1:8" ht="21.75" customHeight="1">
      <c r="A17" s="28" t="s">
        <v>58</v>
      </c>
      <c r="B17" s="6" t="s">
        <v>8</v>
      </c>
      <c r="C17" s="68">
        <f aca="true" t="shared" si="3" ref="C17:H17">C18+C19</f>
        <v>8515</v>
      </c>
      <c r="D17" s="68">
        <f t="shared" si="3"/>
        <v>0</v>
      </c>
      <c r="E17" s="68">
        <f t="shared" si="3"/>
        <v>8515</v>
      </c>
      <c r="F17" s="68">
        <f t="shared" si="3"/>
        <v>8520</v>
      </c>
      <c r="G17" s="68">
        <f t="shared" si="3"/>
        <v>0</v>
      </c>
      <c r="H17" s="68">
        <f t="shared" si="3"/>
        <v>8520</v>
      </c>
    </row>
    <row r="18" spans="1:8" ht="79.5" customHeight="1">
      <c r="A18" s="41" t="s">
        <v>32</v>
      </c>
      <c r="B18" s="24" t="s">
        <v>48</v>
      </c>
      <c r="C18" s="74">
        <v>8500</v>
      </c>
      <c r="D18" s="74">
        <v>0</v>
      </c>
      <c r="E18" s="74">
        <f>C18+D18</f>
        <v>8500</v>
      </c>
      <c r="F18" s="74">
        <v>8500</v>
      </c>
      <c r="G18" s="76">
        <v>0</v>
      </c>
      <c r="H18" s="76">
        <f>F18+G18</f>
        <v>8500</v>
      </c>
    </row>
    <row r="19" spans="1:8" ht="48" customHeight="1">
      <c r="A19" s="41" t="s">
        <v>33</v>
      </c>
      <c r="B19" s="24" t="s">
        <v>34</v>
      </c>
      <c r="C19" s="74">
        <v>15</v>
      </c>
      <c r="D19" s="74">
        <v>0</v>
      </c>
      <c r="E19" s="74">
        <f>C19+D19</f>
        <v>15</v>
      </c>
      <c r="F19" s="74">
        <v>20</v>
      </c>
      <c r="G19" s="76">
        <v>0</v>
      </c>
      <c r="H19" s="76">
        <f>F19+G19</f>
        <v>20</v>
      </c>
    </row>
    <row r="20" spans="1:8" s="4" customFormat="1" ht="51.75" customHeight="1">
      <c r="A20" s="3" t="s">
        <v>59</v>
      </c>
      <c r="B20" s="5" t="s">
        <v>9</v>
      </c>
      <c r="C20" s="68">
        <f aca="true" t="shared" si="4" ref="C20:H20">C21+C22+C23+C24+C25+C26</f>
        <v>40512</v>
      </c>
      <c r="D20" s="68">
        <f t="shared" si="4"/>
        <v>0</v>
      </c>
      <c r="E20" s="68">
        <f t="shared" si="4"/>
        <v>40512</v>
      </c>
      <c r="F20" s="68">
        <f t="shared" si="4"/>
        <v>40486.3</v>
      </c>
      <c r="G20" s="68">
        <f t="shared" si="4"/>
        <v>0</v>
      </c>
      <c r="H20" s="68">
        <f t="shared" si="4"/>
        <v>40486.3</v>
      </c>
    </row>
    <row r="21" spans="1:8" s="4" customFormat="1" ht="84" customHeight="1">
      <c r="A21" s="17" t="s">
        <v>27</v>
      </c>
      <c r="B21" s="24" t="s">
        <v>28</v>
      </c>
      <c r="C21" s="74">
        <v>153.5</v>
      </c>
      <c r="D21" s="74">
        <v>0</v>
      </c>
      <c r="E21" s="74">
        <f>C21+D21</f>
        <v>153.5</v>
      </c>
      <c r="F21" s="76">
        <v>153.5</v>
      </c>
      <c r="G21" s="76">
        <v>0</v>
      </c>
      <c r="H21" s="76">
        <f>F21+G21</f>
        <v>153.5</v>
      </c>
    </row>
    <row r="22" spans="1:8" ht="116.25" customHeight="1">
      <c r="A22" s="9" t="s">
        <v>41</v>
      </c>
      <c r="B22" s="34" t="s">
        <v>42</v>
      </c>
      <c r="C22" s="78">
        <v>27600</v>
      </c>
      <c r="D22" s="78">
        <v>0</v>
      </c>
      <c r="E22" s="74">
        <f aca="true" t="shared" si="5" ref="E22:E27">C22+D22</f>
        <v>27600</v>
      </c>
      <c r="F22" s="78">
        <v>27600</v>
      </c>
      <c r="G22" s="76">
        <v>0</v>
      </c>
      <c r="H22" s="76">
        <f aca="true" t="shared" si="6" ref="H22:H27">F22+G22</f>
        <v>27600</v>
      </c>
    </row>
    <row r="23" spans="1:8" ht="48" customHeight="1">
      <c r="A23" s="32" t="s">
        <v>22</v>
      </c>
      <c r="B23" s="7" t="s">
        <v>43</v>
      </c>
      <c r="C23" s="78">
        <v>2582.8</v>
      </c>
      <c r="D23" s="78">
        <v>0</v>
      </c>
      <c r="E23" s="74">
        <f t="shared" si="5"/>
        <v>2582.8</v>
      </c>
      <c r="F23" s="78">
        <v>2582.8</v>
      </c>
      <c r="G23" s="76">
        <v>0</v>
      </c>
      <c r="H23" s="76">
        <f t="shared" si="6"/>
        <v>2582.8</v>
      </c>
    </row>
    <row r="24" spans="1:8" ht="82.5" customHeight="1">
      <c r="A24" s="2" t="s">
        <v>19</v>
      </c>
      <c r="B24" s="7" t="s">
        <v>44</v>
      </c>
      <c r="C24" s="78">
        <v>6145.1</v>
      </c>
      <c r="D24" s="78">
        <v>0</v>
      </c>
      <c r="E24" s="74">
        <f t="shared" si="5"/>
        <v>6145.1</v>
      </c>
      <c r="F24" s="78">
        <v>6147.6</v>
      </c>
      <c r="G24" s="76">
        <v>0</v>
      </c>
      <c r="H24" s="76">
        <f t="shared" si="6"/>
        <v>6147.6</v>
      </c>
    </row>
    <row r="25" spans="1:8" ht="117.75" customHeight="1">
      <c r="A25" s="2" t="s">
        <v>25</v>
      </c>
      <c r="B25" s="7" t="s">
        <v>26</v>
      </c>
      <c r="C25" s="78">
        <v>1256.6</v>
      </c>
      <c r="D25" s="78">
        <v>0</v>
      </c>
      <c r="E25" s="74">
        <f t="shared" si="5"/>
        <v>1256.6</v>
      </c>
      <c r="F25" s="78">
        <v>1228.4</v>
      </c>
      <c r="G25" s="76">
        <v>0</v>
      </c>
      <c r="H25" s="76">
        <f t="shared" si="6"/>
        <v>1228.4</v>
      </c>
    </row>
    <row r="26" spans="1:8" ht="159.75" customHeight="1">
      <c r="A26" s="2" t="s">
        <v>69</v>
      </c>
      <c r="B26" s="34" t="s">
        <v>68</v>
      </c>
      <c r="C26" s="78">
        <v>2774</v>
      </c>
      <c r="D26" s="78">
        <v>0</v>
      </c>
      <c r="E26" s="74">
        <f t="shared" si="5"/>
        <v>2774</v>
      </c>
      <c r="F26" s="78">
        <v>2774</v>
      </c>
      <c r="G26" s="76">
        <v>0</v>
      </c>
      <c r="H26" s="76">
        <f t="shared" si="6"/>
        <v>2774</v>
      </c>
    </row>
    <row r="27" spans="1:8" ht="33.75" customHeight="1">
      <c r="A27" s="3" t="s">
        <v>30</v>
      </c>
      <c r="B27" s="5" t="s">
        <v>31</v>
      </c>
      <c r="C27" s="68">
        <v>760.8</v>
      </c>
      <c r="D27" s="68">
        <v>0</v>
      </c>
      <c r="E27" s="71">
        <f t="shared" si="5"/>
        <v>760.8</v>
      </c>
      <c r="F27" s="68">
        <v>791.2</v>
      </c>
      <c r="G27" s="69">
        <v>0</v>
      </c>
      <c r="H27" s="69">
        <f t="shared" si="6"/>
        <v>791.2</v>
      </c>
    </row>
    <row r="28" spans="1:8" ht="32.25" customHeight="1">
      <c r="A28" s="3" t="s">
        <v>10</v>
      </c>
      <c r="B28" s="5" t="s">
        <v>11</v>
      </c>
      <c r="C28" s="68">
        <f aca="true" t="shared" si="7" ref="C28:H28">C29+C30</f>
        <v>3600</v>
      </c>
      <c r="D28" s="68">
        <f t="shared" si="7"/>
        <v>0</v>
      </c>
      <c r="E28" s="68">
        <f t="shared" si="7"/>
        <v>3600</v>
      </c>
      <c r="F28" s="68">
        <f t="shared" si="7"/>
        <v>3000</v>
      </c>
      <c r="G28" s="68">
        <f t="shared" si="7"/>
        <v>0</v>
      </c>
      <c r="H28" s="68">
        <f t="shared" si="7"/>
        <v>3000</v>
      </c>
    </row>
    <row r="29" spans="1:8" ht="129.75" customHeight="1">
      <c r="A29" s="2" t="s">
        <v>20</v>
      </c>
      <c r="B29" s="34" t="s">
        <v>45</v>
      </c>
      <c r="C29" s="78">
        <v>2000</v>
      </c>
      <c r="D29" s="78">
        <v>0</v>
      </c>
      <c r="E29" s="78">
        <f>C29+D29</f>
        <v>2000</v>
      </c>
      <c r="F29" s="79">
        <v>1400</v>
      </c>
      <c r="G29" s="76">
        <v>0</v>
      </c>
      <c r="H29" s="76">
        <f>F29+G29</f>
        <v>1400</v>
      </c>
    </row>
    <row r="30" spans="1:9" ht="62.25" customHeight="1">
      <c r="A30" s="9" t="s">
        <v>47</v>
      </c>
      <c r="B30" s="7" t="s">
        <v>46</v>
      </c>
      <c r="C30" s="78">
        <v>1600</v>
      </c>
      <c r="D30" s="78">
        <v>0</v>
      </c>
      <c r="E30" s="78">
        <f>C30+D30</f>
        <v>1600</v>
      </c>
      <c r="F30" s="78">
        <v>1600</v>
      </c>
      <c r="G30" s="76">
        <v>0</v>
      </c>
      <c r="H30" s="76">
        <f>F30+G30</f>
        <v>1600</v>
      </c>
      <c r="I30" s="10"/>
    </row>
    <row r="31" spans="1:8" ht="24.75" customHeight="1">
      <c r="A31" s="3" t="s">
        <v>12</v>
      </c>
      <c r="B31" s="5" t="s">
        <v>13</v>
      </c>
      <c r="C31" s="68">
        <v>1</v>
      </c>
      <c r="D31" s="68">
        <v>0</v>
      </c>
      <c r="E31" s="71">
        <f>C31+D31</f>
        <v>1</v>
      </c>
      <c r="F31" s="68">
        <v>1</v>
      </c>
      <c r="G31" s="69">
        <v>0</v>
      </c>
      <c r="H31" s="69">
        <f>F31+G31</f>
        <v>1</v>
      </c>
    </row>
    <row r="32" spans="1:8" ht="26.25" customHeight="1">
      <c r="A32" s="26" t="s">
        <v>14</v>
      </c>
      <c r="B32" s="27" t="s">
        <v>15</v>
      </c>
      <c r="C32" s="68">
        <v>1021.3</v>
      </c>
      <c r="D32" s="68">
        <v>0</v>
      </c>
      <c r="E32" s="71">
        <f>C32+D32</f>
        <v>1021.3</v>
      </c>
      <c r="F32" s="68">
        <v>1049.3</v>
      </c>
      <c r="G32" s="69">
        <v>0</v>
      </c>
      <c r="H32" s="69">
        <f>F32+G32</f>
        <v>1049.3</v>
      </c>
    </row>
    <row r="33" spans="1:8" ht="21.75" customHeight="1">
      <c r="A33" s="26" t="s">
        <v>60</v>
      </c>
      <c r="B33" s="27" t="s">
        <v>35</v>
      </c>
      <c r="C33" s="68">
        <v>0</v>
      </c>
      <c r="D33" s="68">
        <v>0</v>
      </c>
      <c r="E33" s="71">
        <f>C33+D33</f>
        <v>0</v>
      </c>
      <c r="F33" s="68">
        <v>0</v>
      </c>
      <c r="G33" s="69">
        <v>0</v>
      </c>
      <c r="H33" s="69">
        <f>F33+G33</f>
        <v>0</v>
      </c>
    </row>
    <row r="34" spans="1:8" s="16" customFormat="1" ht="23.25" customHeight="1">
      <c r="A34" s="29" t="s">
        <v>16</v>
      </c>
      <c r="B34" s="30" t="s">
        <v>17</v>
      </c>
      <c r="C34" s="68">
        <f aca="true" t="shared" si="8" ref="C34:H34">C35+C37+C52+C71</f>
        <v>968106.4</v>
      </c>
      <c r="D34" s="68">
        <f t="shared" si="8"/>
        <v>-307.5</v>
      </c>
      <c r="E34" s="68">
        <f t="shared" si="8"/>
        <v>967798.9</v>
      </c>
      <c r="F34" s="68">
        <f t="shared" si="8"/>
        <v>629481.6</v>
      </c>
      <c r="G34" s="68">
        <f t="shared" si="8"/>
        <v>-294.1</v>
      </c>
      <c r="H34" s="68">
        <f t="shared" si="8"/>
        <v>629187.4999999999</v>
      </c>
    </row>
    <row r="35" spans="1:8" s="16" customFormat="1" ht="31.5" customHeight="1">
      <c r="A35" s="48" t="s">
        <v>61</v>
      </c>
      <c r="B35" s="49" t="s">
        <v>62</v>
      </c>
      <c r="C35" s="71">
        <f aca="true" t="shared" si="9" ref="C35:H35">C36</f>
        <v>14496</v>
      </c>
      <c r="D35" s="71">
        <f t="shared" si="9"/>
        <v>0</v>
      </c>
      <c r="E35" s="71">
        <f t="shared" si="9"/>
        <v>14496</v>
      </c>
      <c r="F35" s="71">
        <f t="shared" si="9"/>
        <v>5665</v>
      </c>
      <c r="G35" s="71">
        <f t="shared" si="9"/>
        <v>0</v>
      </c>
      <c r="H35" s="71">
        <f t="shared" si="9"/>
        <v>5665</v>
      </c>
    </row>
    <row r="36" spans="1:8" s="16" customFormat="1" ht="33.75" customHeight="1">
      <c r="A36" s="50" t="s">
        <v>80</v>
      </c>
      <c r="B36" s="51" t="s">
        <v>70</v>
      </c>
      <c r="C36" s="78">
        <v>14496</v>
      </c>
      <c r="D36" s="78">
        <v>0</v>
      </c>
      <c r="E36" s="78">
        <f>C36+D36</f>
        <v>14496</v>
      </c>
      <c r="F36" s="74">
        <v>5665</v>
      </c>
      <c r="G36" s="76">
        <v>0</v>
      </c>
      <c r="H36" s="76">
        <f>F36+G36</f>
        <v>5665</v>
      </c>
    </row>
    <row r="37" spans="1:8" s="16" customFormat="1" ht="48.75" customHeight="1">
      <c r="A37" s="48" t="s">
        <v>63</v>
      </c>
      <c r="B37" s="52" t="s">
        <v>29</v>
      </c>
      <c r="C37" s="71">
        <f aca="true" t="shared" si="10" ref="C37:H37">C38+C39+C44+C47+C48+C50+C49+C42+C40+C41+C43+C46+C45</f>
        <v>506731</v>
      </c>
      <c r="D37" s="71">
        <f t="shared" si="10"/>
        <v>-307.5</v>
      </c>
      <c r="E37" s="71">
        <f t="shared" si="10"/>
        <v>506423.5</v>
      </c>
      <c r="F37" s="71">
        <f t="shared" si="10"/>
        <v>183994.59999999998</v>
      </c>
      <c r="G37" s="71">
        <f t="shared" si="10"/>
        <v>-294.1</v>
      </c>
      <c r="H37" s="71">
        <f t="shared" si="10"/>
        <v>183700.5</v>
      </c>
    </row>
    <row r="38" spans="1:8" s="16" customFormat="1" ht="48.75" customHeight="1">
      <c r="A38" s="53" t="s">
        <v>83</v>
      </c>
      <c r="B38" s="54" t="s">
        <v>82</v>
      </c>
      <c r="C38" s="74">
        <v>0</v>
      </c>
      <c r="D38" s="74">
        <v>0</v>
      </c>
      <c r="E38" s="74">
        <f>C38+D38</f>
        <v>0</v>
      </c>
      <c r="F38" s="74">
        <v>0</v>
      </c>
      <c r="G38" s="76">
        <v>0</v>
      </c>
      <c r="H38" s="76">
        <f>F38+G38</f>
        <v>0</v>
      </c>
    </row>
    <row r="39" spans="1:8" s="16" customFormat="1" ht="129" customHeight="1">
      <c r="A39" s="53" t="s">
        <v>85</v>
      </c>
      <c r="B39" s="55" t="s">
        <v>84</v>
      </c>
      <c r="C39" s="74">
        <v>100000</v>
      </c>
      <c r="D39" s="74">
        <v>0</v>
      </c>
      <c r="E39" s="74">
        <f aca="true" t="shared" si="11" ref="E39:E53">C39+D39</f>
        <v>100000</v>
      </c>
      <c r="F39" s="74">
        <v>100000</v>
      </c>
      <c r="G39" s="76">
        <v>0</v>
      </c>
      <c r="H39" s="76">
        <f aca="true" t="shared" si="12" ref="H39:H51">F39+G39</f>
        <v>100000</v>
      </c>
    </row>
    <row r="40" spans="1:8" s="16" customFormat="1" ht="184.5" customHeight="1">
      <c r="A40" s="53" t="s">
        <v>122</v>
      </c>
      <c r="B40" s="55" t="s">
        <v>121</v>
      </c>
      <c r="C40" s="74">
        <v>0</v>
      </c>
      <c r="D40" s="74">
        <v>0</v>
      </c>
      <c r="E40" s="74">
        <f t="shared" si="11"/>
        <v>0</v>
      </c>
      <c r="F40" s="74">
        <v>9183</v>
      </c>
      <c r="G40" s="76">
        <v>0</v>
      </c>
      <c r="H40" s="76">
        <f t="shared" si="12"/>
        <v>9183</v>
      </c>
    </row>
    <row r="41" spans="1:8" s="16" customFormat="1" ht="131.25" customHeight="1">
      <c r="A41" s="53" t="s">
        <v>124</v>
      </c>
      <c r="B41" s="55" t="s">
        <v>123</v>
      </c>
      <c r="C41" s="74">
        <v>0</v>
      </c>
      <c r="D41" s="74">
        <v>0</v>
      </c>
      <c r="E41" s="74">
        <f t="shared" si="11"/>
        <v>0</v>
      </c>
      <c r="F41" s="74">
        <v>92.8</v>
      </c>
      <c r="G41" s="76">
        <v>0</v>
      </c>
      <c r="H41" s="76">
        <f t="shared" si="12"/>
        <v>92.8</v>
      </c>
    </row>
    <row r="42" spans="1:8" s="16" customFormat="1" ht="87.75" customHeight="1">
      <c r="A42" s="53" t="s">
        <v>116</v>
      </c>
      <c r="B42" s="55" t="s">
        <v>115</v>
      </c>
      <c r="C42" s="74">
        <v>5130.6</v>
      </c>
      <c r="D42" s="74">
        <v>0</v>
      </c>
      <c r="E42" s="74">
        <f t="shared" si="11"/>
        <v>5130.6</v>
      </c>
      <c r="F42" s="74">
        <v>7825.3</v>
      </c>
      <c r="G42" s="76">
        <v>0</v>
      </c>
      <c r="H42" s="76">
        <f t="shared" si="12"/>
        <v>7825.3</v>
      </c>
    </row>
    <row r="43" spans="1:8" s="16" customFormat="1" ht="111.75" customHeight="1">
      <c r="A43" s="53" t="s">
        <v>120</v>
      </c>
      <c r="B43" s="55" t="s">
        <v>119</v>
      </c>
      <c r="C43" s="74">
        <v>0</v>
      </c>
      <c r="D43" s="74">
        <v>0</v>
      </c>
      <c r="E43" s="74">
        <f t="shared" si="11"/>
        <v>0</v>
      </c>
      <c r="F43" s="74">
        <v>460</v>
      </c>
      <c r="G43" s="76">
        <v>0</v>
      </c>
      <c r="H43" s="76">
        <f t="shared" si="12"/>
        <v>460</v>
      </c>
    </row>
    <row r="44" spans="1:8" s="16" customFormat="1" ht="101.25" customHeight="1">
      <c r="A44" s="53" t="s">
        <v>81</v>
      </c>
      <c r="B44" s="54" t="s">
        <v>114</v>
      </c>
      <c r="C44" s="74">
        <v>25632</v>
      </c>
      <c r="D44" s="74">
        <v>0</v>
      </c>
      <c r="E44" s="74">
        <f t="shared" si="11"/>
        <v>25632</v>
      </c>
      <c r="F44" s="74">
        <v>25499.3</v>
      </c>
      <c r="G44" s="76">
        <v>0</v>
      </c>
      <c r="H44" s="76">
        <f t="shared" si="12"/>
        <v>25499.3</v>
      </c>
    </row>
    <row r="45" spans="1:8" s="16" customFormat="1" ht="81.75" customHeight="1">
      <c r="A45" s="53" t="s">
        <v>125</v>
      </c>
      <c r="B45" s="54" t="s">
        <v>126</v>
      </c>
      <c r="C45" s="74">
        <v>199703.1</v>
      </c>
      <c r="D45" s="74">
        <v>0</v>
      </c>
      <c r="E45" s="74">
        <f t="shared" si="11"/>
        <v>199703.1</v>
      </c>
      <c r="F45" s="74">
        <v>0</v>
      </c>
      <c r="G45" s="76">
        <v>0</v>
      </c>
      <c r="H45" s="76">
        <f t="shared" si="12"/>
        <v>0</v>
      </c>
    </row>
    <row r="46" spans="1:8" s="16" customFormat="1" ht="101.25" customHeight="1">
      <c r="A46" s="53" t="s">
        <v>117</v>
      </c>
      <c r="B46" s="54" t="s">
        <v>118</v>
      </c>
      <c r="C46" s="74">
        <v>1861.2</v>
      </c>
      <c r="D46" s="74">
        <v>0</v>
      </c>
      <c r="E46" s="74">
        <f t="shared" si="11"/>
        <v>1861.2</v>
      </c>
      <c r="F46" s="74">
        <v>0</v>
      </c>
      <c r="G46" s="76">
        <v>0</v>
      </c>
      <c r="H46" s="76">
        <f t="shared" si="12"/>
        <v>0</v>
      </c>
    </row>
    <row r="47" spans="1:8" s="16" customFormat="1" ht="48.75" customHeight="1">
      <c r="A47" s="56" t="s">
        <v>87</v>
      </c>
      <c r="B47" s="54" t="s">
        <v>86</v>
      </c>
      <c r="C47" s="74">
        <v>1122.6</v>
      </c>
      <c r="D47" s="74">
        <v>0</v>
      </c>
      <c r="E47" s="74">
        <f t="shared" si="11"/>
        <v>1122.6</v>
      </c>
      <c r="F47" s="74">
        <v>1119.5</v>
      </c>
      <c r="G47" s="76">
        <v>0</v>
      </c>
      <c r="H47" s="76">
        <f t="shared" si="12"/>
        <v>1119.5</v>
      </c>
    </row>
    <row r="48" spans="1:8" s="16" customFormat="1" ht="48.75" customHeight="1">
      <c r="A48" s="56" t="s">
        <v>89</v>
      </c>
      <c r="B48" s="57" t="s">
        <v>88</v>
      </c>
      <c r="C48" s="74">
        <v>32799.6</v>
      </c>
      <c r="D48" s="74">
        <v>0</v>
      </c>
      <c r="E48" s="74">
        <f t="shared" si="11"/>
        <v>32799.6</v>
      </c>
      <c r="F48" s="74">
        <v>34660.4</v>
      </c>
      <c r="G48" s="76">
        <v>0</v>
      </c>
      <c r="H48" s="76">
        <f t="shared" si="12"/>
        <v>34660.4</v>
      </c>
    </row>
    <row r="49" spans="1:8" s="16" customFormat="1" ht="148.5" customHeight="1">
      <c r="A49" s="56" t="s">
        <v>91</v>
      </c>
      <c r="B49" s="55" t="s">
        <v>90</v>
      </c>
      <c r="C49" s="74">
        <v>135522.4</v>
      </c>
      <c r="D49" s="74">
        <v>0</v>
      </c>
      <c r="E49" s="74">
        <f t="shared" si="11"/>
        <v>135522.4</v>
      </c>
      <c r="F49" s="78">
        <v>0</v>
      </c>
      <c r="G49" s="76">
        <v>0</v>
      </c>
      <c r="H49" s="76">
        <f t="shared" si="12"/>
        <v>0</v>
      </c>
    </row>
    <row r="50" spans="1:8" s="16" customFormat="1" ht="20.25" customHeight="1">
      <c r="A50" s="56" t="s">
        <v>93</v>
      </c>
      <c r="B50" s="55" t="s">
        <v>92</v>
      </c>
      <c r="C50" s="74">
        <f>C51</f>
        <v>4959.5</v>
      </c>
      <c r="D50" s="74">
        <f>D51</f>
        <v>-307.5</v>
      </c>
      <c r="E50" s="74">
        <f t="shared" si="11"/>
        <v>4652</v>
      </c>
      <c r="F50" s="74">
        <f>F51</f>
        <v>5154.3</v>
      </c>
      <c r="G50" s="74">
        <f>G51</f>
        <v>-294.1</v>
      </c>
      <c r="H50" s="76">
        <f t="shared" si="12"/>
        <v>4860.2</v>
      </c>
    </row>
    <row r="51" spans="1:8" s="16" customFormat="1" ht="82.5" customHeight="1">
      <c r="A51" s="62"/>
      <c r="B51" s="63" t="s">
        <v>113</v>
      </c>
      <c r="C51" s="80">
        <v>4959.5</v>
      </c>
      <c r="D51" s="80">
        <v>-307.5</v>
      </c>
      <c r="E51" s="74">
        <f t="shared" si="11"/>
        <v>4652</v>
      </c>
      <c r="F51" s="80">
        <v>5154.3</v>
      </c>
      <c r="G51" s="76">
        <v>-294.1</v>
      </c>
      <c r="H51" s="76">
        <f t="shared" si="12"/>
        <v>4860.2</v>
      </c>
    </row>
    <row r="52" spans="1:8" s="16" customFormat="1" ht="33" customHeight="1">
      <c r="A52" s="48" t="s">
        <v>64</v>
      </c>
      <c r="B52" s="49" t="s">
        <v>65</v>
      </c>
      <c r="C52" s="71">
        <f aca="true" t="shared" si="13" ref="C52:H52">C53+C54+C60+C61+C62+C64+C65+C66+C68+C63+C67</f>
        <v>427525.5</v>
      </c>
      <c r="D52" s="71">
        <f t="shared" si="13"/>
        <v>0</v>
      </c>
      <c r="E52" s="71">
        <f t="shared" si="13"/>
        <v>427525.5</v>
      </c>
      <c r="F52" s="71">
        <f t="shared" si="13"/>
        <v>419642.89999999997</v>
      </c>
      <c r="G52" s="71">
        <f t="shared" si="13"/>
        <v>0</v>
      </c>
      <c r="H52" s="71">
        <f t="shared" si="13"/>
        <v>419642.89999999997</v>
      </c>
    </row>
    <row r="53" spans="1:8" s="16" customFormat="1" ht="33" customHeight="1">
      <c r="A53" s="50" t="s">
        <v>94</v>
      </c>
      <c r="B53" s="43" t="s">
        <v>71</v>
      </c>
      <c r="C53" s="78">
        <v>7081.4</v>
      </c>
      <c r="D53" s="78">
        <v>0</v>
      </c>
      <c r="E53" s="74">
        <f t="shared" si="11"/>
        <v>7081.4</v>
      </c>
      <c r="F53" s="74">
        <v>7081.4</v>
      </c>
      <c r="G53" s="76">
        <v>0</v>
      </c>
      <c r="H53" s="76">
        <f>F53+G53</f>
        <v>7081.4</v>
      </c>
    </row>
    <row r="54" spans="1:8" s="16" customFormat="1" ht="45.75" customHeight="1">
      <c r="A54" s="50" t="s">
        <v>97</v>
      </c>
      <c r="B54" s="44" t="s">
        <v>98</v>
      </c>
      <c r="C54" s="78">
        <f aca="true" t="shared" si="14" ref="C54:H54">C55+C56+C57+C58+C59</f>
        <v>4450.4</v>
      </c>
      <c r="D54" s="78">
        <f t="shared" si="14"/>
        <v>0</v>
      </c>
      <c r="E54" s="78">
        <f t="shared" si="14"/>
        <v>4450.4</v>
      </c>
      <c r="F54" s="78">
        <f t="shared" si="14"/>
        <v>4450.4</v>
      </c>
      <c r="G54" s="78">
        <f t="shared" si="14"/>
        <v>0</v>
      </c>
      <c r="H54" s="78">
        <f t="shared" si="14"/>
        <v>4450.4</v>
      </c>
    </row>
    <row r="55" spans="1:8" s="16" customFormat="1" ht="94.5" customHeight="1">
      <c r="A55" s="60"/>
      <c r="B55" s="61" t="s">
        <v>73</v>
      </c>
      <c r="C55" s="81">
        <v>331</v>
      </c>
      <c r="D55" s="81">
        <v>0</v>
      </c>
      <c r="E55" s="81">
        <f aca="true" t="shared" si="15" ref="E55:E60">C55+D55</f>
        <v>331</v>
      </c>
      <c r="F55" s="80">
        <v>331</v>
      </c>
      <c r="G55" s="82">
        <v>0</v>
      </c>
      <c r="H55" s="82">
        <f aca="true" t="shared" si="16" ref="H55:H61">F55+G55</f>
        <v>331</v>
      </c>
    </row>
    <row r="56" spans="1:8" s="16" customFormat="1" ht="78" customHeight="1">
      <c r="A56" s="60"/>
      <c r="B56" s="61" t="s">
        <v>74</v>
      </c>
      <c r="C56" s="81">
        <v>866.1</v>
      </c>
      <c r="D56" s="81">
        <v>0</v>
      </c>
      <c r="E56" s="81">
        <f t="shared" si="15"/>
        <v>866.1</v>
      </c>
      <c r="F56" s="80">
        <v>866.1</v>
      </c>
      <c r="G56" s="82">
        <v>0</v>
      </c>
      <c r="H56" s="82">
        <f t="shared" si="16"/>
        <v>866.1</v>
      </c>
    </row>
    <row r="57" spans="1:8" s="16" customFormat="1" ht="30" customHeight="1">
      <c r="A57" s="60"/>
      <c r="B57" s="61" t="s">
        <v>75</v>
      </c>
      <c r="C57" s="81">
        <v>2845.9</v>
      </c>
      <c r="D57" s="81">
        <v>0</v>
      </c>
      <c r="E57" s="81">
        <f t="shared" si="15"/>
        <v>2845.9</v>
      </c>
      <c r="F57" s="80">
        <v>2845.9</v>
      </c>
      <c r="G57" s="82">
        <v>0</v>
      </c>
      <c r="H57" s="82">
        <f t="shared" si="16"/>
        <v>2845.9</v>
      </c>
    </row>
    <row r="58" spans="1:8" s="16" customFormat="1" ht="111.75" customHeight="1">
      <c r="A58" s="60"/>
      <c r="B58" s="59" t="s">
        <v>79</v>
      </c>
      <c r="C58" s="81">
        <v>50</v>
      </c>
      <c r="D58" s="81">
        <v>0</v>
      </c>
      <c r="E58" s="81">
        <f t="shared" si="15"/>
        <v>50</v>
      </c>
      <c r="F58" s="80">
        <v>50</v>
      </c>
      <c r="G58" s="82">
        <v>0</v>
      </c>
      <c r="H58" s="82">
        <f t="shared" si="16"/>
        <v>50</v>
      </c>
    </row>
    <row r="59" spans="1:8" ht="35.25" customHeight="1">
      <c r="A59" s="60"/>
      <c r="B59" s="61" t="s">
        <v>76</v>
      </c>
      <c r="C59" s="81">
        <v>357.4</v>
      </c>
      <c r="D59" s="81">
        <v>0</v>
      </c>
      <c r="E59" s="81">
        <f t="shared" si="15"/>
        <v>357.4</v>
      </c>
      <c r="F59" s="80">
        <v>357.4</v>
      </c>
      <c r="G59" s="82">
        <v>0</v>
      </c>
      <c r="H59" s="82">
        <f t="shared" si="16"/>
        <v>357.4</v>
      </c>
    </row>
    <row r="60" spans="1:8" ht="62.25" customHeight="1">
      <c r="A60" s="50" t="s">
        <v>99</v>
      </c>
      <c r="B60" s="45" t="s">
        <v>100</v>
      </c>
      <c r="C60" s="78">
        <v>12481.6</v>
      </c>
      <c r="D60" s="78">
        <v>0</v>
      </c>
      <c r="E60" s="78">
        <f t="shared" si="15"/>
        <v>12481.6</v>
      </c>
      <c r="F60" s="74">
        <v>12882.7</v>
      </c>
      <c r="G60" s="76">
        <v>0</v>
      </c>
      <c r="H60" s="76">
        <f t="shared" si="16"/>
        <v>12882.7</v>
      </c>
    </row>
    <row r="61" spans="1:8" ht="109.5" customHeight="1">
      <c r="A61" s="50" t="s">
        <v>101</v>
      </c>
      <c r="B61" s="45" t="s">
        <v>102</v>
      </c>
      <c r="C61" s="78">
        <v>7624</v>
      </c>
      <c r="D61" s="78">
        <v>0</v>
      </c>
      <c r="E61" s="78">
        <f aca="true" t="shared" si="17" ref="E61:E67">C61+D61</f>
        <v>7624</v>
      </c>
      <c r="F61" s="74">
        <v>7617.8</v>
      </c>
      <c r="G61" s="76">
        <v>0</v>
      </c>
      <c r="H61" s="76">
        <f t="shared" si="16"/>
        <v>7617.8</v>
      </c>
    </row>
    <row r="62" spans="1:8" ht="94.5" customHeight="1">
      <c r="A62" s="50" t="s">
        <v>104</v>
      </c>
      <c r="B62" s="45" t="s">
        <v>103</v>
      </c>
      <c r="C62" s="78">
        <v>4298.3</v>
      </c>
      <c r="D62" s="78">
        <v>0</v>
      </c>
      <c r="E62" s="78">
        <f t="shared" si="17"/>
        <v>4298.3</v>
      </c>
      <c r="F62" s="74">
        <v>4298.3</v>
      </c>
      <c r="G62" s="76">
        <v>0</v>
      </c>
      <c r="H62" s="76">
        <f aca="true" t="shared" si="18" ref="H62:H67">F62+G62</f>
        <v>4298.3</v>
      </c>
    </row>
    <row r="63" spans="1:8" ht="110.25">
      <c r="A63" s="50" t="s">
        <v>104</v>
      </c>
      <c r="B63" s="45" t="s">
        <v>78</v>
      </c>
      <c r="C63" s="78">
        <v>1218</v>
      </c>
      <c r="D63" s="78">
        <v>0</v>
      </c>
      <c r="E63" s="78">
        <f t="shared" si="17"/>
        <v>1218</v>
      </c>
      <c r="F63" s="74">
        <v>1218</v>
      </c>
      <c r="G63" s="76">
        <v>0</v>
      </c>
      <c r="H63" s="76">
        <f t="shared" si="18"/>
        <v>1218</v>
      </c>
    </row>
    <row r="64" spans="1:8" ht="94.5" customHeight="1">
      <c r="A64" s="50" t="s">
        <v>96</v>
      </c>
      <c r="B64" s="46" t="s">
        <v>95</v>
      </c>
      <c r="C64" s="78">
        <v>9.8</v>
      </c>
      <c r="D64" s="78">
        <v>0</v>
      </c>
      <c r="E64" s="78">
        <f t="shared" si="17"/>
        <v>9.8</v>
      </c>
      <c r="F64" s="74">
        <v>8.5</v>
      </c>
      <c r="G64" s="76">
        <v>0</v>
      </c>
      <c r="H64" s="76">
        <f t="shared" si="18"/>
        <v>8.5</v>
      </c>
    </row>
    <row r="65" spans="1:8" ht="159.75" customHeight="1">
      <c r="A65" s="50" t="s">
        <v>108</v>
      </c>
      <c r="B65" s="47" t="s">
        <v>107</v>
      </c>
      <c r="C65" s="78">
        <v>1520</v>
      </c>
      <c r="D65" s="78"/>
      <c r="E65" s="78">
        <f t="shared" si="17"/>
        <v>1520</v>
      </c>
      <c r="F65" s="74">
        <v>0</v>
      </c>
      <c r="G65" s="76">
        <v>0</v>
      </c>
      <c r="H65" s="76">
        <f t="shared" si="18"/>
        <v>0</v>
      </c>
    </row>
    <row r="66" spans="1:8" ht="77.25" customHeight="1">
      <c r="A66" s="50" t="s">
        <v>105</v>
      </c>
      <c r="B66" s="46" t="s">
        <v>106</v>
      </c>
      <c r="C66" s="78">
        <v>0</v>
      </c>
      <c r="D66" s="78"/>
      <c r="E66" s="78">
        <f t="shared" si="17"/>
        <v>0</v>
      </c>
      <c r="F66" s="74">
        <v>750</v>
      </c>
      <c r="G66" s="76">
        <v>0</v>
      </c>
      <c r="H66" s="76">
        <f t="shared" si="18"/>
        <v>750</v>
      </c>
    </row>
    <row r="67" spans="1:8" ht="99" customHeight="1">
      <c r="A67" s="50" t="s">
        <v>112</v>
      </c>
      <c r="B67" s="46" t="s">
        <v>111</v>
      </c>
      <c r="C67" s="78">
        <v>0</v>
      </c>
      <c r="D67" s="78">
        <v>0</v>
      </c>
      <c r="E67" s="78">
        <f t="shared" si="17"/>
        <v>0</v>
      </c>
      <c r="F67" s="74">
        <v>1420</v>
      </c>
      <c r="G67" s="76">
        <v>0</v>
      </c>
      <c r="H67" s="76">
        <f t="shared" si="18"/>
        <v>1420</v>
      </c>
    </row>
    <row r="68" spans="1:8" ht="33" customHeight="1">
      <c r="A68" s="50" t="s">
        <v>109</v>
      </c>
      <c r="B68" s="45" t="s">
        <v>110</v>
      </c>
      <c r="C68" s="78">
        <f aca="true" t="shared" si="19" ref="C68:H68">C69+C70</f>
        <v>388842</v>
      </c>
      <c r="D68" s="78">
        <f t="shared" si="19"/>
        <v>0</v>
      </c>
      <c r="E68" s="78">
        <f t="shared" si="19"/>
        <v>388842</v>
      </c>
      <c r="F68" s="78">
        <f t="shared" si="19"/>
        <v>379915.8</v>
      </c>
      <c r="G68" s="78">
        <f t="shared" si="19"/>
        <v>0</v>
      </c>
      <c r="H68" s="78">
        <f t="shared" si="19"/>
        <v>379915.8</v>
      </c>
    </row>
    <row r="69" spans="1:8" ht="62.25" customHeight="1">
      <c r="A69" s="50"/>
      <c r="B69" s="58" t="s">
        <v>77</v>
      </c>
      <c r="C69" s="81">
        <v>150</v>
      </c>
      <c r="D69" s="81">
        <v>0</v>
      </c>
      <c r="E69" s="81">
        <f>C69+D69</f>
        <v>150</v>
      </c>
      <c r="F69" s="80">
        <v>150</v>
      </c>
      <c r="G69" s="82">
        <v>0</v>
      </c>
      <c r="H69" s="82">
        <f>F69+G69</f>
        <v>150</v>
      </c>
    </row>
    <row r="70" spans="1:8" ht="204" customHeight="1">
      <c r="A70" s="50"/>
      <c r="B70" s="59" t="s">
        <v>72</v>
      </c>
      <c r="C70" s="81">
        <v>388692</v>
      </c>
      <c r="D70" s="81">
        <v>0</v>
      </c>
      <c r="E70" s="81">
        <f>C70+D70</f>
        <v>388692</v>
      </c>
      <c r="F70" s="80">
        <v>379765.8</v>
      </c>
      <c r="G70" s="82">
        <v>0</v>
      </c>
      <c r="H70" s="82">
        <f>F70+G70</f>
        <v>379765.8</v>
      </c>
    </row>
    <row r="71" spans="1:8" ht="15.75">
      <c r="A71" s="48" t="s">
        <v>66</v>
      </c>
      <c r="B71" s="49" t="s">
        <v>36</v>
      </c>
      <c r="C71" s="71">
        <v>19353.9</v>
      </c>
      <c r="D71" s="71">
        <v>0</v>
      </c>
      <c r="E71" s="71">
        <f>C71+D71</f>
        <v>19353.9</v>
      </c>
      <c r="F71" s="71">
        <v>20179.1</v>
      </c>
      <c r="G71" s="76">
        <v>0</v>
      </c>
      <c r="H71" s="69">
        <f>F71+G71</f>
        <v>20179.1</v>
      </c>
    </row>
    <row r="72" spans="1:8" ht="15.75">
      <c r="A72" s="31"/>
      <c r="B72" s="30" t="s">
        <v>18</v>
      </c>
      <c r="C72" s="68">
        <f aca="true" t="shared" si="20" ref="C72:H72">C7+C34</f>
        <v>1377202.9</v>
      </c>
      <c r="D72" s="68">
        <f t="shared" si="20"/>
        <v>-307.5</v>
      </c>
      <c r="E72" s="68">
        <f t="shared" si="20"/>
        <v>1376895.4</v>
      </c>
      <c r="F72" s="68">
        <f t="shared" si="20"/>
        <v>1045553</v>
      </c>
      <c r="G72" s="68">
        <f t="shared" si="20"/>
        <v>-294.1</v>
      </c>
      <c r="H72" s="68">
        <f t="shared" si="20"/>
        <v>1045258.8999999999</v>
      </c>
    </row>
    <row r="73" spans="1:8" ht="15.75">
      <c r="A73" s="15"/>
      <c r="B73" s="35"/>
      <c r="C73" s="36"/>
      <c r="D73" s="36"/>
      <c r="E73" s="36"/>
      <c r="F73" s="66"/>
      <c r="G73" s="67"/>
      <c r="H73" s="67"/>
    </row>
    <row r="74" spans="1:5" ht="15.75">
      <c r="A74" s="87"/>
      <c r="B74" s="87"/>
      <c r="C74" s="87"/>
      <c r="D74" s="64"/>
      <c r="E74" s="64"/>
    </row>
    <row r="75" spans="1:3" ht="15.75">
      <c r="A75" s="10"/>
      <c r="B75" s="10"/>
      <c r="C75" s="10"/>
    </row>
    <row r="76" spans="3:5" ht="15.75">
      <c r="C76" s="14"/>
      <c r="D76" s="14"/>
      <c r="E76" s="14"/>
    </row>
    <row r="77" ht="15.75">
      <c r="C77" s="10"/>
    </row>
    <row r="78" ht="15.75">
      <c r="C78" s="10"/>
    </row>
    <row r="79" ht="15.75">
      <c r="C79" s="10"/>
    </row>
    <row r="80" ht="15.75">
      <c r="C80" s="10"/>
    </row>
    <row r="81" ht="15.75">
      <c r="C81" s="10"/>
    </row>
    <row r="82" ht="15.75">
      <c r="C82" s="10"/>
    </row>
    <row r="83" spans="3:5" ht="15.75">
      <c r="C83" s="14"/>
      <c r="D83" s="14"/>
      <c r="E83" s="14"/>
    </row>
    <row r="84" ht="15.75">
      <c r="C84" s="10"/>
    </row>
    <row r="85" ht="15.75">
      <c r="C85" s="10"/>
    </row>
    <row r="86" ht="15.75">
      <c r="C86" s="10"/>
    </row>
    <row r="87" ht="15.75">
      <c r="C87" s="10"/>
    </row>
    <row r="88" ht="15.75">
      <c r="C88" s="10"/>
    </row>
    <row r="89" ht="15.75">
      <c r="C89" s="10"/>
    </row>
    <row r="90" ht="15.75">
      <c r="C90" s="10"/>
    </row>
    <row r="91" ht="15.75">
      <c r="C91" s="10"/>
    </row>
    <row r="92" ht="15.75">
      <c r="C92" s="10"/>
    </row>
    <row r="93" ht="15.75">
      <c r="C93" s="10"/>
    </row>
    <row r="94" ht="15.75">
      <c r="C94" s="10"/>
    </row>
    <row r="95" ht="15.75">
      <c r="C95" s="10"/>
    </row>
    <row r="96" ht="15.75">
      <c r="C96" s="10"/>
    </row>
    <row r="97" ht="15.75">
      <c r="C97" s="10"/>
    </row>
    <row r="98" ht="15.75">
      <c r="C98" s="10"/>
    </row>
    <row r="99" ht="15.75">
      <c r="C99" s="10"/>
    </row>
    <row r="100" ht="15.75">
      <c r="C100" s="10"/>
    </row>
    <row r="101" ht="15.75">
      <c r="C101" s="10"/>
    </row>
    <row r="102" ht="15.75">
      <c r="C102" s="10"/>
    </row>
    <row r="103" ht="15.75">
      <c r="C103" s="10"/>
    </row>
    <row r="104" ht="15.75">
      <c r="C104" s="10"/>
    </row>
  </sheetData>
  <sheetProtection/>
  <mergeCells count="8">
    <mergeCell ref="A2:H2"/>
    <mergeCell ref="F1:H1"/>
    <mergeCell ref="C3:F3"/>
    <mergeCell ref="A4:A5"/>
    <mergeCell ref="B4:B5"/>
    <mergeCell ref="A74:C74"/>
    <mergeCell ref="C4:E4"/>
    <mergeCell ref="F4:H4"/>
  </mergeCells>
  <printOptions/>
  <pageMargins left="0.5905511811023623" right="0.5905511811023623" top="0.5905511811023623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2022-05-04T07:00:43Z</cp:lastPrinted>
  <dcterms:created xsi:type="dcterms:W3CDTF">2007-11-06T05:02:27Z</dcterms:created>
  <dcterms:modified xsi:type="dcterms:W3CDTF">2022-05-04T07:00:44Z</dcterms:modified>
  <cp:category/>
  <cp:version/>
  <cp:contentType/>
  <cp:contentStatus/>
</cp:coreProperties>
</file>