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1"/>
  </bookViews>
  <sheets>
    <sheet name="доходы 2020" sheetId="1" r:id="rId1"/>
    <sheet name="доходы 2021-2022." sheetId="2" r:id="rId2"/>
  </sheets>
  <definedNames>
    <definedName name="_xlnm.Print_Area" localSheetId="0">'доходы 2020'!$A$1:$F$47</definedName>
    <definedName name="_xlnm.Print_Area" localSheetId="1">'доходы 2021-2022.'!$A$1:$I$44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<sst xmlns="http://schemas.openxmlformats.org/spreadsheetml/2006/main" count="177" uniqueCount="90">
  <si>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</si>
  <si>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</si>
  <si>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</si>
  <si>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</si>
  <si>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</si>
  <si>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</si>
  <si>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</si>
  <si>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</si>
  <si>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</si>
  <si>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</si>
  <si>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</si>
  <si>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</si>
  <si>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</si>
  <si>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</si>
  <si>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</si>
  <si>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</si>
  <si>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</si>
  <si>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</si>
  <si>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</si>
  <si>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</si>
  <si>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</si>
  <si>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</si>
  <si>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</si>
  <si>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</si>
  <si>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</si>
  <si>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</si>
  <si>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</si>
  <si>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</si>
  <si>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</si>
  <si>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</si>
  <si>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</si>
  <si>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</si>
  <si>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</si>
  <si>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</si>
  <si>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</si>
  <si>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</si>
  <si>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</si>
  <si>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</si>
  <si>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</si>
  <si>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</si>
  <si>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</si>
  <si>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</si>
  <si>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</si>
  <si>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</si>
  <si>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</si>
  <si>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</si>
  <si>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</si>
  <si>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</si>
  <si>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 xml:space="preserve">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</si>
  <si>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</si>
  <si>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</si>
  <si>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</si>
  <si>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</si>
  <si>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</si>
  <si>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</si>
  <si>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</si>
  <si>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</si>
  <si>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</si>
  <si>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</si>
  <si>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</si>
  <si>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</si>
  <si>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</si>
  <si>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Налог на доходы физических лиц (15%)</t>
  </si>
  <si>
    <t>202 10000 00 0000 150</t>
  </si>
  <si>
    <t>202 20000 00 0000 150</t>
  </si>
  <si>
    <t>202 30000 00 0000 150</t>
  </si>
  <si>
    <t>Налог на доходы физических лиц (единый норматив отчислений 5%)</t>
  </si>
  <si>
    <t>Налог на доходы физических лиц (дополнительный норматив отчислений 13,0%)</t>
  </si>
  <si>
    <t xml:space="preserve">108 03010 01 1000 110 </t>
  </si>
  <si>
    <t>108 07150 01 1000 110</t>
  </si>
  <si>
    <t>108 00000 00 0000 000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</si>
  <si>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</si>
  <si>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</si>
  <si>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Налог на доходы физических лиц                                (дополнительный норматив отчислений 14%)</t>
  </si>
  <si>
    <t>https://yandex.ru/search/?text=%D0%BF%D0%BE%D0%BB%D0%B5%20%D1%87%D1%83%D0%B4%D0%B5%D1%81%2018.10.2019&amp;lr=10769#/videowiz?filmId=12894865232568638596</t>
  </si>
  <si>
    <t>117 00000 00 0000 180</t>
  </si>
  <si>
    <t>Прочие неналоговые доходы</t>
  </si>
  <si>
    <t xml:space="preserve">Прогнозируемое поступление доходов в  бюджет города Ливны на плановый период 2021 и 2022 годов                                                                               </t>
  </si>
  <si>
    <t>202 40000 00 0000 150</t>
  </si>
  <si>
    <t>Иные межбюджетные трансферты</t>
  </si>
  <si>
    <t xml:space="preserve">Прогнозируемое поступление доходов в  бюджет города Ливны   на  2020 год                                                                               </t>
  </si>
  <si>
    <t>Поправки</t>
  </si>
  <si>
    <t>Бюджет с поправками</t>
  </si>
  <si>
    <t>Бюджет</t>
  </si>
  <si>
    <t>2021 год</t>
  </si>
  <si>
    <t>2022 год</t>
  </si>
  <si>
    <t>207 00000 00 0000 000</t>
  </si>
  <si>
    <t>Прочие безвозмездные поступления в бюджеты городских округов</t>
  </si>
  <si>
    <t>Приложение 3  к решению Ливенского городского Совета народных депутатов  от 28 мая 2020 г.  № 48/514 - ГС  "Приложение 7  к решению Ливенского городского Совета народных депутатов от 11 декабря 2019 г. № 42/459 - ГС"</t>
  </si>
  <si>
    <t>Приложение 4  к решению Ливенского городского Совета народных депутатов                  от 28 мая 2020 г.  № 48/514 - ГС  "Приложение 8  к решению Ливенского городского Совета народных депутатов                         от 11 декабря 2019 г.   № 42/459 -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</si>
</sst>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174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/>
    </xf>
    <xf numFmtId="174" fontId="0" fillId="0" borderId="0" xfId="0" applyNumberFormat="1" applyFill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6" fillId="0" borderId="12" xfId="0" applyNumberFormat="1" applyFont="1" applyFill="1" applyBorder="1" applyAlignment="1">
      <alignment horizontal="left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174" fontId="0" fillId="0" borderId="0" xfId="0" applyNumberFormat="1" applyFill="1" applyAlignment="1">
      <alignment horizontal="right"/>
    </xf>
    <xf numFmtId="174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 wrapText="1"/>
    </xf>
    <xf numFmtId="174" fontId="2" fillId="0" borderId="12" xfId="0" applyNumberFormat="1" applyFont="1" applyFill="1" applyBorder="1" applyAlignment="1">
      <alignment horizontal="left"/>
    </xf>
    <xf numFmtId="174" fontId="2" fillId="0" borderId="0" xfId="0" applyNumberFormat="1" applyFont="1" applyFill="1" applyBorder="1" applyAlignment="1">
      <alignment horizontal="left"/>
    </xf>
    <xf numFmtId="174" fontId="1" fillId="33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1" fillId="33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4" fontId="1" fillId="34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2" fontId="1" fillId="34" borderId="10" xfId="0" applyNumberFormat="1" applyFont="1" applyFill="1" applyBorder="1" applyAlignment="1">
      <alignment horizontal="center" vertical="center"/>
    </xf>
    <xf numFmtId="174" fontId="4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justify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zoomScaleSheetLayoutView="100" zoomScalePageLayoutView="0" workbookViewId="0" topLeftCell="A43">
      <selection activeCell="G8" sqref="G8"/>
    </sheetView>
  </sheetViews>
  <sheetFormatPr defaultColWidth="9.00390625" defaultRowHeight="12.75"/>
  <cols>
    <col min="1" max="1" width="0.6171875" style="1" customWidth="1"/>
    <col min="2" max="2" width="24.00390625" style="1" customWidth="1"/>
    <col min="3" max="3" width="49.25390625" style="1" customWidth="1"/>
    <col min="4" max="4" width="14.125" style="11" customWidth="1"/>
    <col min="5" max="5" width="11.375" style="10" customWidth="1"/>
    <col min="6" max="6" width="12.75390625" style="10" customWidth="1"/>
    <col min="7" max="7" width="26.875" style="10" customWidth="1"/>
    <col min="8" max="8" width="14.00390625" style="10" customWidth="1"/>
    <col min="9" max="9" width="13.75390625" style="10" customWidth="1"/>
    <col min="10" max="10" width="9.125" style="10" customWidth="1"/>
    <col min="11" max="11" width="13.00390625" style="1" customWidth="1"/>
    <col min="12" max="12" width="9.125" style="1" customWidth="1"/>
    <col min="13" max="13" width="17.75390625" style="1" customWidth="1"/>
    <col min="14" max="16384" width="9.125" style="1" customWidth="1"/>
  </cols>
  <sheetData>
    <row r="1" spans="2:9" ht="110.25" customHeight="1">
      <c r="B1" s="10"/>
      <c r="C1" s="12"/>
      <c r="D1" s="98" t="s">
        <v>88</v>
      </c>
      <c r="E1" s="98"/>
      <c r="F1" s="98"/>
      <c r="G1" s="79"/>
      <c r="H1" s="13"/>
      <c r="I1" s="13"/>
    </row>
    <row r="2" spans="2:9" ht="32.25" customHeight="1">
      <c r="B2" s="99" t="s">
        <v>80</v>
      </c>
      <c r="C2" s="99"/>
      <c r="D2" s="99"/>
      <c r="E2" s="99"/>
      <c r="F2" s="99"/>
      <c r="G2" s="61"/>
      <c r="H2" s="38" t="s">
        <v>48</v>
      </c>
      <c r="I2" s="14"/>
    </row>
    <row r="3" spans="2:9" ht="22.5" customHeight="1">
      <c r="B3" s="61"/>
      <c r="C3" s="61"/>
      <c r="D3" s="10"/>
      <c r="E3" s="62"/>
      <c r="F3" s="62" t="s">
        <v>53</v>
      </c>
      <c r="G3" s="62"/>
      <c r="H3" s="38"/>
      <c r="I3" s="14"/>
    </row>
    <row r="4" spans="2:9" ht="17.25" customHeight="1">
      <c r="B4" s="103" t="s">
        <v>0</v>
      </c>
      <c r="C4" s="103" t="s">
        <v>1</v>
      </c>
      <c r="D4" s="104" t="s">
        <v>83</v>
      </c>
      <c r="E4" s="105" t="s">
        <v>81</v>
      </c>
      <c r="F4" s="107" t="s">
        <v>82</v>
      </c>
      <c r="G4" s="80"/>
      <c r="H4" s="16"/>
      <c r="I4" s="16"/>
    </row>
    <row r="5" spans="2:9" ht="15" customHeight="1">
      <c r="B5" s="103"/>
      <c r="C5" s="103"/>
      <c r="D5" s="104"/>
      <c r="E5" s="106"/>
      <c r="F5" s="108"/>
      <c r="G5" s="80"/>
      <c r="H5" s="16"/>
      <c r="I5" s="16"/>
    </row>
    <row r="6" spans="2:9" ht="21" customHeight="1" hidden="1">
      <c r="B6" s="2">
        <v>1</v>
      </c>
      <c r="C6" s="2">
        <v>2</v>
      </c>
      <c r="D6" s="2">
        <v>3</v>
      </c>
      <c r="E6" s="2"/>
      <c r="F6" s="2"/>
      <c r="H6" s="17"/>
      <c r="I6" s="17"/>
    </row>
    <row r="7" spans="2:13" ht="23.25" customHeight="1">
      <c r="B7" s="3" t="s">
        <v>2</v>
      </c>
      <c r="C7" s="3" t="s">
        <v>3</v>
      </c>
      <c r="D7" s="26">
        <f>D8+D12+D13+D15+D17+D19+D22+D25+D31+D33+D36+D38+D39</f>
        <v>352464.39999999997</v>
      </c>
      <c r="E7" s="93">
        <f>E8+E12+E13+E15+E17+E19+E22+E25+E31+E33+E36+E38+E39</f>
        <v>0</v>
      </c>
      <c r="F7" s="93">
        <f>F8+F12+F13+F15+F17+F19+F22+F25+F31+F33+F36+F38+F39</f>
        <v>352464.39999999997</v>
      </c>
      <c r="G7" s="81"/>
      <c r="H7" s="67"/>
      <c r="I7" s="37"/>
      <c r="J7" s="69"/>
      <c r="K7" s="31"/>
      <c r="L7" s="31"/>
      <c r="M7" s="31"/>
    </row>
    <row r="8" spans="2:13" ht="23.25" customHeight="1">
      <c r="B8" s="3" t="s">
        <v>4</v>
      </c>
      <c r="C8" s="5" t="s">
        <v>5</v>
      </c>
      <c r="D8" s="55">
        <f>D9+D10+D11</f>
        <v>212190</v>
      </c>
      <c r="E8" s="93">
        <f>E9+E10+E11</f>
        <v>0</v>
      </c>
      <c r="F8" s="93">
        <f>F9+F10+F11</f>
        <v>212190</v>
      </c>
      <c r="G8" s="85"/>
      <c r="H8" s="74"/>
      <c r="I8" s="37"/>
      <c r="J8" s="37"/>
      <c r="K8" s="37"/>
      <c r="L8" s="31"/>
      <c r="M8" s="31"/>
    </row>
    <row r="9" spans="2:13" ht="18" customHeight="1">
      <c r="B9" s="30" t="s">
        <v>4</v>
      </c>
      <c r="C9" s="35" t="s">
        <v>36</v>
      </c>
      <c r="D9" s="29">
        <v>96450</v>
      </c>
      <c r="E9" s="94">
        <v>0</v>
      </c>
      <c r="F9" s="94">
        <f>D9+E9</f>
        <v>96450</v>
      </c>
      <c r="G9" s="72"/>
      <c r="H9" s="75"/>
      <c r="I9" s="72"/>
      <c r="J9" s="52"/>
      <c r="K9" s="37"/>
      <c r="L9" s="31"/>
      <c r="M9" s="31"/>
    </row>
    <row r="10" spans="2:13" ht="32.25" customHeight="1">
      <c r="B10" s="30" t="s">
        <v>4</v>
      </c>
      <c r="C10" s="35" t="s">
        <v>66</v>
      </c>
      <c r="D10" s="29">
        <v>32150</v>
      </c>
      <c r="E10" s="94">
        <v>0</v>
      </c>
      <c r="F10" s="94">
        <f>D10+E10</f>
        <v>32150</v>
      </c>
      <c r="G10" s="72"/>
      <c r="H10" s="63"/>
      <c r="I10" s="32"/>
      <c r="J10" s="32"/>
      <c r="K10" s="32"/>
      <c r="L10" s="32"/>
      <c r="M10" s="32"/>
    </row>
    <row r="11" spans="2:13" ht="32.25" customHeight="1">
      <c r="B11" s="30" t="s">
        <v>4</v>
      </c>
      <c r="C11" s="35" t="s">
        <v>67</v>
      </c>
      <c r="D11" s="29">
        <v>83590</v>
      </c>
      <c r="E11" s="94">
        <v>0</v>
      </c>
      <c r="F11" s="94">
        <f>D11+E11</f>
        <v>83590</v>
      </c>
      <c r="G11" s="72"/>
      <c r="H11" s="63"/>
      <c r="I11" s="32"/>
      <c r="J11" s="32"/>
      <c r="K11" s="32"/>
      <c r="L11" s="32"/>
      <c r="M11" s="32"/>
    </row>
    <row r="12" spans="2:13" ht="48.75" customHeight="1">
      <c r="B12" s="39" t="s">
        <v>40</v>
      </c>
      <c r="C12" s="40" t="s">
        <v>41</v>
      </c>
      <c r="D12" s="68">
        <v>3513.6</v>
      </c>
      <c r="E12" s="95"/>
      <c r="F12" s="95">
        <f>D12+E12</f>
        <v>3513.6</v>
      </c>
      <c r="G12" s="87"/>
      <c r="H12" s="64"/>
      <c r="I12" s="32"/>
      <c r="J12" s="32"/>
      <c r="K12" s="32"/>
      <c r="L12" s="32"/>
      <c r="M12" s="32"/>
    </row>
    <row r="13" spans="2:13" ht="32.25" customHeight="1">
      <c r="B13" s="3" t="s">
        <v>6</v>
      </c>
      <c r="C13" s="5" t="s">
        <v>7</v>
      </c>
      <c r="D13" s="26">
        <f>D14</f>
        <v>35000</v>
      </c>
      <c r="E13" s="93">
        <f>E14</f>
        <v>0</v>
      </c>
      <c r="F13" s="93">
        <f>F14</f>
        <v>35000</v>
      </c>
      <c r="G13" s="81"/>
      <c r="H13" s="64"/>
      <c r="I13" s="32"/>
      <c r="J13" s="32"/>
      <c r="K13" s="32"/>
      <c r="L13" s="32"/>
      <c r="M13" s="32"/>
    </row>
    <row r="14" spans="2:13" ht="32.25" customHeight="1">
      <c r="B14" s="43" t="s">
        <v>44</v>
      </c>
      <c r="C14" s="41" t="s">
        <v>7</v>
      </c>
      <c r="D14" s="27">
        <v>35000</v>
      </c>
      <c r="E14" s="94">
        <v>0</v>
      </c>
      <c r="F14" s="94">
        <f>D14+E14</f>
        <v>35000</v>
      </c>
      <c r="G14" s="82"/>
      <c r="H14" s="64"/>
      <c r="I14" s="32"/>
      <c r="J14" s="32"/>
      <c r="K14" s="32"/>
      <c r="L14" s="32"/>
      <c r="M14" s="32"/>
    </row>
    <row r="15" spans="2:13" ht="20.25" customHeight="1">
      <c r="B15" s="50" t="s">
        <v>45</v>
      </c>
      <c r="C15" s="34" t="s">
        <v>46</v>
      </c>
      <c r="D15" s="51">
        <f>D16</f>
        <v>1785</v>
      </c>
      <c r="E15" s="95">
        <f>E16</f>
        <v>0</v>
      </c>
      <c r="F15" s="95">
        <f>F16</f>
        <v>1785</v>
      </c>
      <c r="G15" s="88"/>
      <c r="H15" s="64"/>
      <c r="I15" s="32"/>
      <c r="J15" s="32"/>
      <c r="K15" s="32"/>
      <c r="L15" s="32"/>
      <c r="M15" s="32"/>
    </row>
    <row r="16" spans="2:13" ht="18.75" customHeight="1">
      <c r="B16" s="43" t="s">
        <v>47</v>
      </c>
      <c r="C16" s="41" t="s">
        <v>46</v>
      </c>
      <c r="D16" s="27">
        <v>1785</v>
      </c>
      <c r="E16" s="94">
        <v>0</v>
      </c>
      <c r="F16" s="94">
        <f>D16+E16</f>
        <v>1785</v>
      </c>
      <c r="G16" s="82"/>
      <c r="H16" s="64"/>
      <c r="I16" s="32"/>
      <c r="J16" s="32"/>
      <c r="K16" s="32"/>
      <c r="L16" s="32"/>
      <c r="M16" s="32"/>
    </row>
    <row r="17" spans="2:13" ht="32.25" customHeight="1">
      <c r="B17" s="39" t="s">
        <v>42</v>
      </c>
      <c r="C17" s="34" t="s">
        <v>38</v>
      </c>
      <c r="D17" s="51">
        <f>D18</f>
        <v>2560</v>
      </c>
      <c r="E17" s="95">
        <f>E18</f>
        <v>0</v>
      </c>
      <c r="F17" s="95">
        <f>F18</f>
        <v>2560</v>
      </c>
      <c r="G17" s="88"/>
      <c r="H17" s="64"/>
      <c r="I17" s="32"/>
      <c r="J17" s="32"/>
      <c r="K17" s="32"/>
      <c r="L17" s="32"/>
      <c r="M17" s="32"/>
    </row>
    <row r="18" spans="2:13" ht="51" customHeight="1">
      <c r="B18" s="30" t="s">
        <v>37</v>
      </c>
      <c r="C18" s="41" t="s">
        <v>43</v>
      </c>
      <c r="D18" s="42">
        <v>2560</v>
      </c>
      <c r="E18" s="96">
        <v>0</v>
      </c>
      <c r="F18" s="96">
        <f>D18+E18</f>
        <v>2560</v>
      </c>
      <c r="G18" s="89"/>
      <c r="H18" s="100"/>
      <c r="I18" s="101"/>
      <c r="J18" s="101"/>
      <c r="K18" s="101"/>
      <c r="L18" s="101"/>
      <c r="M18" s="101"/>
    </row>
    <row r="19" spans="2:9" ht="21" customHeight="1">
      <c r="B19" s="3" t="s">
        <v>8</v>
      </c>
      <c r="C19" s="6" t="s">
        <v>9</v>
      </c>
      <c r="D19" s="26">
        <f>D20+D21</f>
        <v>34200</v>
      </c>
      <c r="E19" s="93">
        <f>E20+E21</f>
        <v>0</v>
      </c>
      <c r="F19" s="93">
        <f>F20+F21</f>
        <v>34200</v>
      </c>
      <c r="G19" s="81"/>
      <c r="H19" s="18"/>
      <c r="I19" s="18"/>
    </row>
    <row r="20" spans="2:9" ht="21" customHeight="1">
      <c r="B20" s="2" t="s">
        <v>10</v>
      </c>
      <c r="C20" s="7" t="s">
        <v>11</v>
      </c>
      <c r="D20" s="27">
        <v>7200</v>
      </c>
      <c r="E20" s="94">
        <v>0</v>
      </c>
      <c r="F20" s="94">
        <f>D20+E20</f>
        <v>7200</v>
      </c>
      <c r="G20" s="82"/>
      <c r="H20" s="19"/>
      <c r="I20" s="19"/>
    </row>
    <row r="21" spans="2:9" ht="33.75" customHeight="1">
      <c r="B21" s="36" t="s">
        <v>56</v>
      </c>
      <c r="C21" s="8" t="s">
        <v>12</v>
      </c>
      <c r="D21" s="29">
        <v>27000</v>
      </c>
      <c r="E21" s="94">
        <v>0</v>
      </c>
      <c r="F21" s="94">
        <f>D21+E21</f>
        <v>27000</v>
      </c>
      <c r="G21" s="72"/>
      <c r="H21" s="19"/>
      <c r="I21" s="19"/>
    </row>
    <row r="22" spans="2:9" ht="30.75" customHeight="1">
      <c r="B22" s="50" t="s">
        <v>70</v>
      </c>
      <c r="C22" s="6" t="s">
        <v>13</v>
      </c>
      <c r="D22" s="26">
        <f>D23+D24</f>
        <v>8710</v>
      </c>
      <c r="E22" s="93">
        <f>E23+E24</f>
        <v>0</v>
      </c>
      <c r="F22" s="93">
        <f>F23+F24</f>
        <v>8710</v>
      </c>
      <c r="G22" s="81"/>
      <c r="H22" s="18"/>
      <c r="I22" s="18"/>
    </row>
    <row r="23" spans="2:9" ht="66" customHeight="1">
      <c r="B23" s="43" t="s">
        <v>68</v>
      </c>
      <c r="C23" s="41" t="s">
        <v>71</v>
      </c>
      <c r="D23" s="27">
        <v>8700</v>
      </c>
      <c r="E23" s="94">
        <v>0</v>
      </c>
      <c r="F23" s="94">
        <f>D23+E23</f>
        <v>8700</v>
      </c>
      <c r="G23" s="82"/>
      <c r="H23" s="18"/>
      <c r="I23" s="18"/>
    </row>
    <row r="24" spans="2:9" ht="32.25" customHeight="1">
      <c r="B24" s="43" t="s">
        <v>69</v>
      </c>
      <c r="C24" s="41" t="s">
        <v>72</v>
      </c>
      <c r="D24" s="27">
        <v>10</v>
      </c>
      <c r="E24" s="94">
        <v>0</v>
      </c>
      <c r="F24" s="94">
        <f>D24+E24</f>
        <v>10</v>
      </c>
      <c r="G24" s="82"/>
      <c r="H24" s="18"/>
      <c r="I24" s="18"/>
    </row>
    <row r="25" spans="2:10" s="4" customFormat="1" ht="51" customHeight="1">
      <c r="B25" s="3" t="s">
        <v>14</v>
      </c>
      <c r="C25" s="5" t="s">
        <v>15</v>
      </c>
      <c r="D25" s="26">
        <f>D26+D27+D28+D29+D30</f>
        <v>40069.799999999996</v>
      </c>
      <c r="E25" s="93">
        <f>E26+E27+E28+E29+E30</f>
        <v>0</v>
      </c>
      <c r="F25" s="93">
        <f>F26+F27+F28+F29+F30</f>
        <v>40069.799999999996</v>
      </c>
      <c r="G25" s="81"/>
      <c r="H25" s="65"/>
      <c r="I25" s="19"/>
      <c r="J25" s="20"/>
    </row>
    <row r="26" spans="2:10" s="4" customFormat="1" ht="79.5" customHeight="1">
      <c r="B26" s="30" t="s">
        <v>54</v>
      </c>
      <c r="C26" s="41" t="s">
        <v>55</v>
      </c>
      <c r="D26" s="29">
        <v>136.3</v>
      </c>
      <c r="E26" s="94">
        <v>0</v>
      </c>
      <c r="F26" s="94">
        <f>D26+E26</f>
        <v>136.3</v>
      </c>
      <c r="G26" s="72"/>
      <c r="H26" s="65"/>
      <c r="I26" s="19"/>
      <c r="J26" s="20"/>
    </row>
    <row r="27" spans="2:9" ht="37.5" customHeight="1">
      <c r="B27" s="9" t="s">
        <v>31</v>
      </c>
      <c r="C27" s="7" t="s">
        <v>32</v>
      </c>
      <c r="D27" s="58">
        <v>26432.8</v>
      </c>
      <c r="E27" s="77">
        <v>0</v>
      </c>
      <c r="F27" s="94">
        <f>D27+E27</f>
        <v>26432.8</v>
      </c>
      <c r="G27" s="83"/>
      <c r="H27" s="21"/>
      <c r="I27" s="21"/>
    </row>
    <row r="28" spans="2:9" ht="24" customHeight="1">
      <c r="B28" s="60" t="s">
        <v>39</v>
      </c>
      <c r="C28" s="7" t="s">
        <v>35</v>
      </c>
      <c r="D28" s="28">
        <v>2900.7</v>
      </c>
      <c r="E28" s="77">
        <v>0</v>
      </c>
      <c r="F28" s="94">
        <f>D28+E28</f>
        <v>2900.7</v>
      </c>
      <c r="G28" s="84"/>
      <c r="H28" s="21"/>
      <c r="I28" s="21"/>
    </row>
    <row r="29" spans="2:9" ht="64.5" customHeight="1">
      <c r="B29" s="2" t="s">
        <v>28</v>
      </c>
      <c r="C29" s="7" t="s">
        <v>29</v>
      </c>
      <c r="D29" s="28">
        <v>9197.3</v>
      </c>
      <c r="E29" s="77">
        <v>0</v>
      </c>
      <c r="F29" s="94">
        <f>D29+E29</f>
        <v>9197.3</v>
      </c>
      <c r="G29" s="84"/>
      <c r="H29" s="21"/>
      <c r="I29" s="21"/>
    </row>
    <row r="30" spans="2:9" ht="98.25" customHeight="1">
      <c r="B30" s="2" t="s">
        <v>51</v>
      </c>
      <c r="C30" s="7" t="s">
        <v>52</v>
      </c>
      <c r="D30" s="58">
        <v>1402.7</v>
      </c>
      <c r="E30" s="77">
        <v>0</v>
      </c>
      <c r="F30" s="94">
        <f>D30+E30</f>
        <v>1402.7</v>
      </c>
      <c r="G30" s="83"/>
      <c r="H30" s="21"/>
      <c r="I30" s="21"/>
    </row>
    <row r="31" spans="2:9" ht="33.75" customHeight="1">
      <c r="B31" s="3" t="s">
        <v>60</v>
      </c>
      <c r="C31" s="5" t="s">
        <v>61</v>
      </c>
      <c r="D31" s="26">
        <f>D32</f>
        <v>46</v>
      </c>
      <c r="E31" s="93">
        <f>E32</f>
        <v>0</v>
      </c>
      <c r="F31" s="93">
        <f>F32</f>
        <v>46</v>
      </c>
      <c r="G31" s="81"/>
      <c r="H31" s="18"/>
      <c r="I31" s="18"/>
    </row>
    <row r="32" spans="2:9" ht="33.75" customHeight="1">
      <c r="B32" s="30" t="s">
        <v>16</v>
      </c>
      <c r="C32" s="41" t="s">
        <v>17</v>
      </c>
      <c r="D32" s="27">
        <v>46</v>
      </c>
      <c r="E32" s="94">
        <v>0</v>
      </c>
      <c r="F32" s="94">
        <f>D32+E32</f>
        <v>46</v>
      </c>
      <c r="G32" s="82"/>
      <c r="H32" s="18"/>
      <c r="I32" s="18"/>
    </row>
    <row r="33" spans="2:9" ht="37.5" customHeight="1">
      <c r="B33" s="3" t="s">
        <v>18</v>
      </c>
      <c r="C33" s="5" t="s">
        <v>19</v>
      </c>
      <c r="D33" s="26">
        <f>D34+D35</f>
        <v>11550</v>
      </c>
      <c r="E33" s="93">
        <f>E34+E35</f>
        <v>0</v>
      </c>
      <c r="F33" s="93">
        <f>F34+F35</f>
        <v>11550</v>
      </c>
      <c r="G33" s="81"/>
      <c r="H33" s="18"/>
      <c r="I33" s="18"/>
    </row>
    <row r="34" spans="2:9" ht="45.75" customHeight="1">
      <c r="B34" s="2" t="s">
        <v>30</v>
      </c>
      <c r="C34" s="7" t="s">
        <v>20</v>
      </c>
      <c r="D34" s="58">
        <v>9250</v>
      </c>
      <c r="E34" s="77">
        <v>0</v>
      </c>
      <c r="F34" s="77">
        <f>D34+E34</f>
        <v>9250</v>
      </c>
      <c r="G34" s="83"/>
      <c r="H34" s="73"/>
      <c r="I34" s="21"/>
    </row>
    <row r="35" spans="2:11" ht="34.5" customHeight="1">
      <c r="B35" s="9" t="s">
        <v>33</v>
      </c>
      <c r="C35" s="7" t="s">
        <v>34</v>
      </c>
      <c r="D35" s="58">
        <v>2300</v>
      </c>
      <c r="E35" s="77">
        <v>0</v>
      </c>
      <c r="F35" s="77">
        <f>D35+E35</f>
        <v>2300</v>
      </c>
      <c r="G35" s="83"/>
      <c r="H35" s="21"/>
      <c r="I35" s="21"/>
      <c r="K35" s="10"/>
    </row>
    <row r="36" spans="2:9" ht="26.25" customHeight="1">
      <c r="B36" s="3" t="s">
        <v>21</v>
      </c>
      <c r="C36" s="5" t="s">
        <v>22</v>
      </c>
      <c r="D36" s="26">
        <f>D37</f>
        <v>2418</v>
      </c>
      <c r="E36" s="93">
        <f>E37</f>
        <v>0</v>
      </c>
      <c r="F36" s="93">
        <f>F37</f>
        <v>2418</v>
      </c>
      <c r="G36" s="81"/>
      <c r="H36" s="18"/>
      <c r="I36" s="18"/>
    </row>
    <row r="37" spans="2:9" ht="57" customHeight="1">
      <c r="B37" s="30" t="s">
        <v>50</v>
      </c>
      <c r="C37" s="41" t="s">
        <v>49</v>
      </c>
      <c r="D37" s="29">
        <v>2418</v>
      </c>
      <c r="E37" s="94">
        <v>0</v>
      </c>
      <c r="F37" s="94">
        <f>D37+E37</f>
        <v>2418</v>
      </c>
      <c r="G37" s="72"/>
      <c r="H37" s="18"/>
      <c r="I37" s="18"/>
    </row>
    <row r="38" spans="2:9" ht="24" customHeight="1">
      <c r="B38" s="44" t="s">
        <v>23</v>
      </c>
      <c r="C38" s="45" t="s">
        <v>24</v>
      </c>
      <c r="D38" s="46">
        <v>422</v>
      </c>
      <c r="E38" s="93">
        <v>0</v>
      </c>
      <c r="F38" s="93">
        <f>D38+E38</f>
        <v>422</v>
      </c>
      <c r="G38" s="49"/>
      <c r="H38" s="18"/>
      <c r="I38" s="18"/>
    </row>
    <row r="39" spans="2:9" ht="24" customHeight="1">
      <c r="B39" s="44" t="s">
        <v>75</v>
      </c>
      <c r="C39" s="45" t="s">
        <v>76</v>
      </c>
      <c r="D39" s="46">
        <v>0</v>
      </c>
      <c r="E39" s="93">
        <v>0</v>
      </c>
      <c r="F39" s="93">
        <f>D39+E39</f>
        <v>0</v>
      </c>
      <c r="G39" s="49"/>
      <c r="H39" s="18"/>
      <c r="I39" s="18"/>
    </row>
    <row r="40" spans="1:10" s="24" customFormat="1" ht="26.25" customHeight="1">
      <c r="A40" s="24" t="s">
        <v>74</v>
      </c>
      <c r="B40" s="53" t="s">
        <v>25</v>
      </c>
      <c r="C40" s="54" t="s">
        <v>26</v>
      </c>
      <c r="D40" s="55">
        <f>D41+D43+D42+D45+D44</f>
        <v>552797.8</v>
      </c>
      <c r="E40" s="93">
        <f>E41+E43+E42+E45+E44</f>
        <v>10016.1</v>
      </c>
      <c r="F40" s="93">
        <f>F41+F42+F43+F44+F45</f>
        <v>562813.9</v>
      </c>
      <c r="G40" s="85"/>
      <c r="H40" s="22"/>
      <c r="I40" s="22"/>
      <c r="J40" s="23"/>
    </row>
    <row r="41" spans="2:10" s="24" customFormat="1" ht="36" customHeight="1">
      <c r="B41" s="56" t="s">
        <v>63</v>
      </c>
      <c r="C41" s="59" t="s">
        <v>59</v>
      </c>
      <c r="D41" s="76">
        <v>24797.2</v>
      </c>
      <c r="E41" s="77">
        <v>131.3</v>
      </c>
      <c r="F41" s="77">
        <f aca="true" t="shared" si="0" ref="F41:F46">D41+E41</f>
        <v>24928.5</v>
      </c>
      <c r="G41" s="86"/>
      <c r="H41" s="25"/>
      <c r="I41" s="25"/>
      <c r="J41" s="23"/>
    </row>
    <row r="42" spans="2:10" s="24" customFormat="1" ht="52.5" customHeight="1">
      <c r="B42" s="56" t="s">
        <v>64</v>
      </c>
      <c r="C42" s="57" t="s">
        <v>57</v>
      </c>
      <c r="D42" s="76">
        <v>157191.5</v>
      </c>
      <c r="E42" s="77">
        <v>-418.9</v>
      </c>
      <c r="F42" s="77">
        <f t="shared" si="0"/>
        <v>156772.6</v>
      </c>
      <c r="G42" s="86"/>
      <c r="H42" s="25"/>
      <c r="I42" s="25"/>
      <c r="J42" s="23"/>
    </row>
    <row r="43" spans="2:10" s="24" customFormat="1" ht="33" customHeight="1">
      <c r="B43" s="56" t="s">
        <v>65</v>
      </c>
      <c r="C43" s="59" t="s">
        <v>58</v>
      </c>
      <c r="D43" s="76">
        <v>366652.1</v>
      </c>
      <c r="E43" s="77">
        <v>-570.7</v>
      </c>
      <c r="F43" s="77">
        <f t="shared" si="0"/>
        <v>366081.39999999997</v>
      </c>
      <c r="G43" s="86"/>
      <c r="H43" s="25"/>
      <c r="I43" s="25"/>
      <c r="J43" s="23"/>
    </row>
    <row r="44" spans="2:10" s="24" customFormat="1" ht="26.25" customHeight="1">
      <c r="B44" s="56" t="s">
        <v>78</v>
      </c>
      <c r="C44" s="59" t="s">
        <v>79</v>
      </c>
      <c r="D44" s="77">
        <v>4157</v>
      </c>
      <c r="E44" s="77">
        <v>10564</v>
      </c>
      <c r="F44" s="77">
        <f t="shared" si="0"/>
        <v>14721</v>
      </c>
      <c r="G44" s="86"/>
      <c r="H44" s="25"/>
      <c r="I44" s="25"/>
      <c r="J44" s="23"/>
    </row>
    <row r="45" spans="2:10" s="24" customFormat="1" ht="33" customHeight="1">
      <c r="B45" s="56" t="s">
        <v>86</v>
      </c>
      <c r="C45" s="59" t="s">
        <v>87</v>
      </c>
      <c r="D45" s="76">
        <v>0</v>
      </c>
      <c r="E45" s="77">
        <v>310.4</v>
      </c>
      <c r="F45" s="77">
        <f t="shared" si="0"/>
        <v>310.4</v>
      </c>
      <c r="G45" s="86"/>
      <c r="H45" s="25"/>
      <c r="I45" s="25"/>
      <c r="J45" s="23"/>
    </row>
    <row r="46" spans="2:9" ht="21" customHeight="1">
      <c r="B46" s="56"/>
      <c r="C46" s="54" t="s">
        <v>27</v>
      </c>
      <c r="D46" s="55">
        <f>D7+D40</f>
        <v>905262.2</v>
      </c>
      <c r="E46" s="93">
        <f>E7+E40</f>
        <v>10016.1</v>
      </c>
      <c r="F46" s="93">
        <f t="shared" si="0"/>
        <v>915278.2999999999</v>
      </c>
      <c r="G46" s="85"/>
      <c r="H46" s="18"/>
      <c r="I46" s="18"/>
    </row>
    <row r="47" spans="2:9" ht="25.5" customHeight="1">
      <c r="B47" s="47"/>
      <c r="C47" s="48"/>
      <c r="D47" s="49"/>
      <c r="E47" s="97"/>
      <c r="F47" s="97"/>
      <c r="G47" s="49"/>
      <c r="H47" s="18"/>
      <c r="I47" s="18"/>
    </row>
    <row r="48" spans="2:7" ht="38.25" customHeight="1">
      <c r="B48" s="102"/>
      <c r="C48" s="102"/>
      <c r="D48" s="102"/>
      <c r="E48" s="78"/>
      <c r="F48" s="78"/>
      <c r="G48" s="78"/>
    </row>
    <row r="49" spans="2:4" ht="15.75">
      <c r="B49" s="10"/>
      <c r="C49" s="10"/>
      <c r="D49" s="10"/>
    </row>
    <row r="50" spans="4:7" ht="15.75">
      <c r="D50" s="15"/>
      <c r="E50" s="15"/>
      <c r="F50" s="15"/>
      <c r="G50" s="15"/>
    </row>
    <row r="51" ht="15.75">
      <c r="D51" s="10"/>
    </row>
    <row r="52" ht="15.75">
      <c r="D52" s="10"/>
    </row>
    <row r="53" ht="15.75">
      <c r="D53" s="10"/>
    </row>
    <row r="54" ht="15.75">
      <c r="D54" s="10"/>
    </row>
    <row r="55" ht="15.75">
      <c r="D55" s="10"/>
    </row>
    <row r="56" ht="15.75">
      <c r="D56" s="10"/>
    </row>
    <row r="57" spans="4:7" ht="15.75">
      <c r="D57" s="15"/>
      <c r="E57" s="15"/>
      <c r="F57" s="15"/>
      <c r="G57" s="15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  <row r="75" ht="15.75">
      <c r="D75" s="10"/>
    </row>
    <row r="76" ht="15.75">
      <c r="D76" s="10"/>
    </row>
    <row r="77" ht="15.75">
      <c r="D77" s="10"/>
    </row>
    <row r="78" ht="15.75">
      <c r="D78" s="10"/>
    </row>
  </sheetData>
  <sheetProtection/>
  <mergeCells count="9">
    <mergeCell ref="D1:F1"/>
    <mergeCell ref="B2:F2"/>
    <mergeCell ref="H18:M18"/>
    <mergeCell ref="B48:D48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6"/>
  <sheetViews>
    <sheetView tabSelected="1" view="pageBreakPreview" zoomScale="91" zoomScaleSheetLayoutView="91" zoomScalePageLayoutView="0" workbookViewId="0" topLeftCell="B1">
      <selection activeCell="G1" sqref="G1:J1"/>
    </sheetView>
  </sheetViews>
  <sheetFormatPr defaultColWidth="9.00390625" defaultRowHeight="12.75"/>
  <cols>
    <col min="1" max="1" width="0.6171875" style="1" hidden="1" customWidth="1"/>
    <col min="2" max="2" width="24.75390625" style="1" customWidth="1"/>
    <col min="3" max="3" width="50.375" style="1" customWidth="1"/>
    <col min="4" max="4" width="14.125" style="11" customWidth="1"/>
    <col min="5" max="5" width="12.375" style="10" customWidth="1"/>
    <col min="6" max="6" width="19.625" style="10" customWidth="1"/>
    <col min="7" max="7" width="11.875" style="10" customWidth="1"/>
    <col min="8" max="8" width="12.875" style="10" customWidth="1"/>
    <col min="9" max="9" width="18.875" style="10" customWidth="1"/>
    <col min="10" max="10" width="11.875" style="10" hidden="1" customWidth="1"/>
    <col min="11" max="11" width="14.125" style="10" customWidth="1"/>
    <col min="12" max="12" width="15.00390625" style="10" customWidth="1"/>
    <col min="13" max="13" width="13.00390625" style="1" customWidth="1"/>
    <col min="14" max="14" width="9.125" style="1" customWidth="1"/>
    <col min="15" max="15" width="17.75390625" style="1" customWidth="1"/>
    <col min="16" max="16384" width="9.125" style="1" customWidth="1"/>
  </cols>
  <sheetData>
    <row r="1" spans="2:11" ht="113.25" customHeight="1">
      <c r="B1" s="10"/>
      <c r="C1" s="12"/>
      <c r="D1" s="10"/>
      <c r="G1" s="98" t="s">
        <v>89</v>
      </c>
      <c r="H1" s="98"/>
      <c r="I1" s="98"/>
      <c r="J1" s="98"/>
      <c r="K1" s="79"/>
    </row>
    <row r="2" spans="2:11" ht="50.25" customHeight="1">
      <c r="B2" s="99" t="s">
        <v>77</v>
      </c>
      <c r="C2" s="99"/>
      <c r="D2" s="99"/>
      <c r="E2" s="99"/>
      <c r="F2" s="99"/>
      <c r="G2" s="99"/>
      <c r="H2" s="99"/>
      <c r="I2" s="99"/>
      <c r="J2" s="61"/>
      <c r="K2" s="14"/>
    </row>
    <row r="3" spans="2:11" ht="22.5" customHeight="1">
      <c r="B3" s="61"/>
      <c r="C3" s="61"/>
      <c r="D3" s="109"/>
      <c r="E3" s="109"/>
      <c r="F3" s="109"/>
      <c r="G3" s="110"/>
      <c r="H3" s="62"/>
      <c r="I3" s="92" t="s">
        <v>53</v>
      </c>
      <c r="J3" s="62"/>
      <c r="K3" s="14"/>
    </row>
    <row r="4" spans="2:11" ht="17.25" customHeight="1">
      <c r="B4" s="111" t="s">
        <v>0</v>
      </c>
      <c r="C4" s="103" t="s">
        <v>1</v>
      </c>
      <c r="D4" s="104" t="s">
        <v>84</v>
      </c>
      <c r="E4" s="104"/>
      <c r="F4" s="104"/>
      <c r="G4" s="104" t="s">
        <v>85</v>
      </c>
      <c r="H4" s="104"/>
      <c r="I4" s="104"/>
      <c r="J4" s="80"/>
      <c r="K4" s="16"/>
    </row>
    <row r="5" spans="2:11" ht="15.75" customHeight="1">
      <c r="B5" s="112"/>
      <c r="C5" s="103"/>
      <c r="D5" s="104"/>
      <c r="E5" s="104"/>
      <c r="F5" s="104"/>
      <c r="G5" s="104"/>
      <c r="H5" s="104"/>
      <c r="I5" s="104"/>
      <c r="J5" s="80"/>
      <c r="K5" s="16"/>
    </row>
    <row r="6" spans="2:12" ht="31.5" customHeight="1">
      <c r="B6" s="113"/>
      <c r="C6" s="103"/>
      <c r="D6" s="2" t="s">
        <v>83</v>
      </c>
      <c r="E6" s="2" t="s">
        <v>81</v>
      </c>
      <c r="F6" s="9" t="s">
        <v>82</v>
      </c>
      <c r="G6" s="2" t="s">
        <v>83</v>
      </c>
      <c r="H6" s="2" t="s">
        <v>81</v>
      </c>
      <c r="I6" s="9" t="s">
        <v>82</v>
      </c>
      <c r="K6" s="17"/>
      <c r="L6" s="70"/>
    </row>
    <row r="7" spans="2:15" ht="23.25" customHeight="1">
      <c r="B7" s="3" t="s">
        <v>2</v>
      </c>
      <c r="C7" s="3" t="s">
        <v>3</v>
      </c>
      <c r="D7" s="26">
        <f aca="true" t="shared" si="0" ref="D7:I7">D8+D12+D13+D15+D17+D19+D22+D25+D31+D33+D36+D38</f>
        <v>354430.2</v>
      </c>
      <c r="E7" s="93">
        <f t="shared" si="0"/>
        <v>0</v>
      </c>
      <c r="F7" s="93">
        <f t="shared" si="0"/>
        <v>354430.2</v>
      </c>
      <c r="G7" s="26">
        <f t="shared" si="0"/>
        <v>360478.8</v>
      </c>
      <c r="H7" s="93">
        <f t="shared" si="0"/>
        <v>0</v>
      </c>
      <c r="I7" s="93">
        <f t="shared" si="0"/>
        <v>360478.8</v>
      </c>
      <c r="J7" s="81"/>
      <c r="K7" s="52"/>
      <c r="L7" s="37"/>
      <c r="M7" s="31"/>
      <c r="N7" s="31"/>
      <c r="O7" s="31"/>
    </row>
    <row r="8" spans="2:15" ht="23.25" customHeight="1">
      <c r="B8" s="3" t="s">
        <v>4</v>
      </c>
      <c r="C8" s="5" t="s">
        <v>5</v>
      </c>
      <c r="D8" s="55">
        <f aca="true" t="shared" si="1" ref="D8:I8">D9+D10+D11</f>
        <v>223312</v>
      </c>
      <c r="E8" s="93">
        <f t="shared" si="1"/>
        <v>0</v>
      </c>
      <c r="F8" s="93">
        <f t="shared" si="1"/>
        <v>223312</v>
      </c>
      <c r="G8" s="55">
        <f t="shared" si="1"/>
        <v>228412</v>
      </c>
      <c r="H8" s="93">
        <f t="shared" si="1"/>
        <v>0</v>
      </c>
      <c r="I8" s="93">
        <f t="shared" si="1"/>
        <v>228412</v>
      </c>
      <c r="J8" s="85"/>
      <c r="K8" s="52"/>
      <c r="L8" s="37"/>
      <c r="M8" s="37"/>
      <c r="N8" s="31"/>
      <c r="O8" s="31"/>
    </row>
    <row r="9" spans="2:15" ht="18" customHeight="1">
      <c r="B9" s="30" t="s">
        <v>4</v>
      </c>
      <c r="C9" s="35" t="s">
        <v>62</v>
      </c>
      <c r="D9" s="29">
        <v>98520</v>
      </c>
      <c r="E9" s="94">
        <v>0</v>
      </c>
      <c r="F9" s="94">
        <f>D9+E9</f>
        <v>98520</v>
      </c>
      <c r="G9" s="29">
        <v>100770</v>
      </c>
      <c r="H9" s="94">
        <v>0</v>
      </c>
      <c r="I9" s="94">
        <f>G9+H9</f>
        <v>100770</v>
      </c>
      <c r="J9" s="72"/>
      <c r="K9" s="33"/>
      <c r="L9" s="71"/>
      <c r="M9" s="37"/>
      <c r="N9" s="31"/>
      <c r="O9" s="31"/>
    </row>
    <row r="10" spans="2:15" ht="32.25" customHeight="1">
      <c r="B10" s="30" t="s">
        <v>4</v>
      </c>
      <c r="C10" s="35" t="s">
        <v>66</v>
      </c>
      <c r="D10" s="29">
        <v>32840</v>
      </c>
      <c r="E10" s="94">
        <v>0</v>
      </c>
      <c r="F10" s="94">
        <f>D10+E10</f>
        <v>32840</v>
      </c>
      <c r="G10" s="29">
        <v>33590</v>
      </c>
      <c r="H10" s="94">
        <v>0</v>
      </c>
      <c r="I10" s="94">
        <f>G10+H10</f>
        <v>33590</v>
      </c>
      <c r="J10" s="72"/>
      <c r="K10" s="32"/>
      <c r="L10" s="32"/>
      <c r="M10" s="32"/>
      <c r="N10" s="32"/>
      <c r="O10" s="32"/>
    </row>
    <row r="11" spans="2:15" ht="47.25" customHeight="1">
      <c r="B11" s="30" t="s">
        <v>4</v>
      </c>
      <c r="C11" s="35" t="s">
        <v>73</v>
      </c>
      <c r="D11" s="29">
        <v>91952</v>
      </c>
      <c r="E11" s="94">
        <v>0</v>
      </c>
      <c r="F11" s="94">
        <f>D11+E11</f>
        <v>91952</v>
      </c>
      <c r="G11" s="29">
        <v>94052</v>
      </c>
      <c r="H11" s="94">
        <v>0</v>
      </c>
      <c r="I11" s="94">
        <f>G11+H11</f>
        <v>94052</v>
      </c>
      <c r="J11" s="72"/>
      <c r="K11" s="32"/>
      <c r="L11" s="32"/>
      <c r="M11" s="32"/>
      <c r="N11" s="32"/>
      <c r="O11" s="32"/>
    </row>
    <row r="12" spans="2:15" ht="49.5" customHeight="1">
      <c r="B12" s="39" t="s">
        <v>40</v>
      </c>
      <c r="C12" s="40" t="s">
        <v>41</v>
      </c>
      <c r="D12" s="68">
        <v>3554.2</v>
      </c>
      <c r="E12" s="95">
        <v>0</v>
      </c>
      <c r="F12" s="95">
        <f>D12+E12</f>
        <v>3554.2</v>
      </c>
      <c r="G12" s="68">
        <v>3696.2</v>
      </c>
      <c r="H12" s="95">
        <v>0</v>
      </c>
      <c r="I12" s="95">
        <f>G12+H12</f>
        <v>3696.2</v>
      </c>
      <c r="J12" s="87"/>
      <c r="K12" s="32"/>
      <c r="L12" s="32"/>
      <c r="M12" s="32"/>
      <c r="N12" s="32"/>
      <c r="O12" s="32"/>
    </row>
    <row r="13" spans="2:15" ht="32.25" customHeight="1">
      <c r="B13" s="3" t="s">
        <v>6</v>
      </c>
      <c r="C13" s="5" t="s">
        <v>7</v>
      </c>
      <c r="D13" s="55">
        <f aca="true" t="shared" si="2" ref="D13:I13">D14</f>
        <v>35000</v>
      </c>
      <c r="E13" s="93">
        <f t="shared" si="2"/>
        <v>0</v>
      </c>
      <c r="F13" s="93">
        <f t="shared" si="2"/>
        <v>35000</v>
      </c>
      <c r="G13" s="55">
        <f t="shared" si="2"/>
        <v>35000</v>
      </c>
      <c r="H13" s="93">
        <f t="shared" si="2"/>
        <v>0</v>
      </c>
      <c r="I13" s="93">
        <f t="shared" si="2"/>
        <v>35000</v>
      </c>
      <c r="J13" s="85"/>
      <c r="K13" s="32"/>
      <c r="L13" s="32"/>
      <c r="M13" s="32"/>
      <c r="N13" s="32"/>
      <c r="O13" s="32"/>
    </row>
    <row r="14" spans="2:15" ht="32.25" customHeight="1">
      <c r="B14" s="43" t="s">
        <v>44</v>
      </c>
      <c r="C14" s="41" t="s">
        <v>7</v>
      </c>
      <c r="D14" s="29">
        <v>35000</v>
      </c>
      <c r="E14" s="94">
        <v>0</v>
      </c>
      <c r="F14" s="94">
        <f>D14+E14</f>
        <v>35000</v>
      </c>
      <c r="G14" s="29">
        <v>35000</v>
      </c>
      <c r="H14" s="94">
        <v>0</v>
      </c>
      <c r="I14" s="94">
        <f>G14+H14</f>
        <v>35000</v>
      </c>
      <c r="J14" s="72"/>
      <c r="K14" s="32"/>
      <c r="L14" s="32"/>
      <c r="M14" s="32"/>
      <c r="N14" s="32"/>
      <c r="O14" s="32"/>
    </row>
    <row r="15" spans="2:15" ht="20.25" customHeight="1">
      <c r="B15" s="50" t="s">
        <v>45</v>
      </c>
      <c r="C15" s="34" t="s">
        <v>46</v>
      </c>
      <c r="D15" s="68">
        <f aca="true" t="shared" si="3" ref="D15:I15">D16</f>
        <v>1785</v>
      </c>
      <c r="E15" s="95">
        <f t="shared" si="3"/>
        <v>0</v>
      </c>
      <c r="F15" s="95">
        <f t="shared" si="3"/>
        <v>1785</v>
      </c>
      <c r="G15" s="68">
        <f t="shared" si="3"/>
        <v>1785</v>
      </c>
      <c r="H15" s="95">
        <f t="shared" si="3"/>
        <v>0</v>
      </c>
      <c r="I15" s="95">
        <f t="shared" si="3"/>
        <v>1785</v>
      </c>
      <c r="J15" s="87"/>
      <c r="K15" s="32"/>
      <c r="L15" s="32"/>
      <c r="M15" s="32"/>
      <c r="N15" s="32"/>
      <c r="O15" s="32"/>
    </row>
    <row r="16" spans="2:15" ht="18.75" customHeight="1">
      <c r="B16" s="43" t="s">
        <v>47</v>
      </c>
      <c r="C16" s="41" t="s">
        <v>46</v>
      </c>
      <c r="D16" s="29">
        <v>1785</v>
      </c>
      <c r="E16" s="94"/>
      <c r="F16" s="94">
        <f>D16+E16</f>
        <v>1785</v>
      </c>
      <c r="G16" s="29">
        <v>1785</v>
      </c>
      <c r="H16" s="94"/>
      <c r="I16" s="94">
        <f>G16+H16</f>
        <v>1785</v>
      </c>
      <c r="J16" s="72"/>
      <c r="K16" s="32"/>
      <c r="L16" s="32"/>
      <c r="M16" s="32"/>
      <c r="N16" s="32"/>
      <c r="O16" s="32"/>
    </row>
    <row r="17" spans="2:15" ht="32.25" customHeight="1">
      <c r="B17" s="39" t="s">
        <v>42</v>
      </c>
      <c r="C17" s="34" t="s">
        <v>38</v>
      </c>
      <c r="D17" s="68">
        <f aca="true" t="shared" si="4" ref="D17:I17">D18</f>
        <v>2560</v>
      </c>
      <c r="E17" s="95">
        <f t="shared" si="4"/>
        <v>0</v>
      </c>
      <c r="F17" s="95">
        <f t="shared" si="4"/>
        <v>2560</v>
      </c>
      <c r="G17" s="68">
        <f t="shared" si="4"/>
        <v>2560</v>
      </c>
      <c r="H17" s="95">
        <f t="shared" si="4"/>
        <v>0</v>
      </c>
      <c r="I17" s="95">
        <f t="shared" si="4"/>
        <v>2560</v>
      </c>
      <c r="J17" s="87"/>
      <c r="K17" s="32"/>
      <c r="L17" s="32"/>
      <c r="M17" s="32"/>
      <c r="N17" s="32"/>
      <c r="O17" s="32"/>
    </row>
    <row r="18" spans="2:15" ht="53.25" customHeight="1">
      <c r="B18" s="30" t="s">
        <v>37</v>
      </c>
      <c r="C18" s="41" t="s">
        <v>43</v>
      </c>
      <c r="D18" s="66">
        <v>2560</v>
      </c>
      <c r="E18" s="96">
        <v>0</v>
      </c>
      <c r="F18" s="96">
        <f>D18+E18</f>
        <v>2560</v>
      </c>
      <c r="G18" s="66">
        <v>2560</v>
      </c>
      <c r="H18" s="96">
        <v>0</v>
      </c>
      <c r="I18" s="96">
        <f>G18+H18</f>
        <v>2560</v>
      </c>
      <c r="J18" s="90"/>
      <c r="K18" s="25"/>
      <c r="L18" s="25"/>
      <c r="M18" s="25"/>
      <c r="N18" s="25"/>
      <c r="O18" s="25"/>
    </row>
    <row r="19" spans="2:11" ht="21" customHeight="1">
      <c r="B19" s="3" t="s">
        <v>8</v>
      </c>
      <c r="C19" s="6" t="s">
        <v>9</v>
      </c>
      <c r="D19" s="55">
        <f aca="true" t="shared" si="5" ref="D19:I19">D20+D21</f>
        <v>34700</v>
      </c>
      <c r="E19" s="93">
        <f t="shared" si="5"/>
        <v>0</v>
      </c>
      <c r="F19" s="93">
        <f t="shared" si="5"/>
        <v>34700</v>
      </c>
      <c r="G19" s="55">
        <f t="shared" si="5"/>
        <v>35300</v>
      </c>
      <c r="H19" s="93">
        <f t="shared" si="5"/>
        <v>0</v>
      </c>
      <c r="I19" s="93">
        <f t="shared" si="5"/>
        <v>35300</v>
      </c>
      <c r="J19" s="85"/>
      <c r="K19" s="18"/>
    </row>
    <row r="20" spans="2:11" ht="21" customHeight="1">
      <c r="B20" s="2" t="s">
        <v>10</v>
      </c>
      <c r="C20" s="7" t="s">
        <v>11</v>
      </c>
      <c r="D20" s="27">
        <v>7500</v>
      </c>
      <c r="E20" s="94">
        <v>0</v>
      </c>
      <c r="F20" s="94">
        <f>D20+E20</f>
        <v>7500</v>
      </c>
      <c r="G20" s="27">
        <v>8000</v>
      </c>
      <c r="H20" s="94">
        <v>0</v>
      </c>
      <c r="I20" s="94">
        <f>G20+H20</f>
        <v>8000</v>
      </c>
      <c r="J20" s="82"/>
      <c r="K20" s="19"/>
    </row>
    <row r="21" spans="2:11" ht="33" customHeight="1">
      <c r="B21" s="36" t="s">
        <v>56</v>
      </c>
      <c r="C21" s="8" t="s">
        <v>12</v>
      </c>
      <c r="D21" s="29">
        <v>27200</v>
      </c>
      <c r="E21" s="94">
        <v>0</v>
      </c>
      <c r="F21" s="94">
        <f>D21+E21</f>
        <v>27200</v>
      </c>
      <c r="G21" s="29">
        <v>27300</v>
      </c>
      <c r="H21" s="94">
        <v>0</v>
      </c>
      <c r="I21" s="94">
        <f>G21+H21</f>
        <v>27300</v>
      </c>
      <c r="J21" s="72"/>
      <c r="K21" s="19"/>
    </row>
    <row r="22" spans="2:11" ht="30" customHeight="1">
      <c r="B22" s="50" t="s">
        <v>70</v>
      </c>
      <c r="C22" s="6" t="s">
        <v>13</v>
      </c>
      <c r="D22" s="26">
        <f aca="true" t="shared" si="6" ref="D22:I22">D23+D24</f>
        <v>8710</v>
      </c>
      <c r="E22" s="93">
        <f t="shared" si="6"/>
        <v>0</v>
      </c>
      <c r="F22" s="93">
        <f t="shared" si="6"/>
        <v>8710</v>
      </c>
      <c r="G22" s="26">
        <f t="shared" si="6"/>
        <v>8710</v>
      </c>
      <c r="H22" s="93">
        <f t="shared" si="6"/>
        <v>0</v>
      </c>
      <c r="I22" s="93">
        <f t="shared" si="6"/>
        <v>8710</v>
      </c>
      <c r="J22" s="81"/>
      <c r="K22" s="18"/>
    </row>
    <row r="23" spans="2:11" ht="64.5" customHeight="1">
      <c r="B23" s="43" t="s">
        <v>68</v>
      </c>
      <c r="C23" s="41" t="s">
        <v>71</v>
      </c>
      <c r="D23" s="27">
        <v>8700</v>
      </c>
      <c r="E23" s="94">
        <v>0</v>
      </c>
      <c r="F23" s="94">
        <f>D23+E23</f>
        <v>8700</v>
      </c>
      <c r="G23" s="27">
        <v>8700</v>
      </c>
      <c r="H23" s="94">
        <v>0</v>
      </c>
      <c r="I23" s="94">
        <f>G23+H23</f>
        <v>8700</v>
      </c>
      <c r="J23" s="82"/>
      <c r="K23" s="18"/>
    </row>
    <row r="24" spans="2:11" ht="36.75" customHeight="1">
      <c r="B24" s="43" t="s">
        <v>69</v>
      </c>
      <c r="C24" s="41" t="s">
        <v>72</v>
      </c>
      <c r="D24" s="27">
        <v>10</v>
      </c>
      <c r="E24" s="94">
        <v>0</v>
      </c>
      <c r="F24" s="94">
        <f>D24+E24</f>
        <v>10</v>
      </c>
      <c r="G24" s="27">
        <v>10</v>
      </c>
      <c r="H24" s="94">
        <v>0</v>
      </c>
      <c r="I24" s="94">
        <f>G24+H24</f>
        <v>10</v>
      </c>
      <c r="J24" s="82"/>
      <c r="K24" s="18"/>
    </row>
    <row r="25" spans="2:12" s="4" customFormat="1" ht="51" customHeight="1">
      <c r="B25" s="3" t="s">
        <v>14</v>
      </c>
      <c r="C25" s="5" t="s">
        <v>15</v>
      </c>
      <c r="D25" s="26">
        <f aca="true" t="shared" si="7" ref="D25:I25">D26+D27+D28+D29+D30</f>
        <v>38405.5</v>
      </c>
      <c r="E25" s="93">
        <f t="shared" si="7"/>
        <v>0</v>
      </c>
      <c r="F25" s="93">
        <f t="shared" si="7"/>
        <v>38405.5</v>
      </c>
      <c r="G25" s="26">
        <f t="shared" si="7"/>
        <v>38395.1</v>
      </c>
      <c r="H25" s="93">
        <f t="shared" si="7"/>
        <v>0</v>
      </c>
      <c r="I25" s="93">
        <f t="shared" si="7"/>
        <v>38395.1</v>
      </c>
      <c r="J25" s="81"/>
      <c r="K25" s="19"/>
      <c r="L25" s="20"/>
    </row>
    <row r="26" spans="2:12" s="4" customFormat="1" ht="71.25" customHeight="1">
      <c r="B26" s="30" t="s">
        <v>54</v>
      </c>
      <c r="C26" s="41" t="s">
        <v>55</v>
      </c>
      <c r="D26" s="29">
        <v>162</v>
      </c>
      <c r="E26" s="94">
        <v>0</v>
      </c>
      <c r="F26" s="94">
        <f>D26+E26</f>
        <v>162</v>
      </c>
      <c r="G26" s="29">
        <v>141</v>
      </c>
      <c r="H26" s="94">
        <v>0</v>
      </c>
      <c r="I26" s="94">
        <f>G26+H26</f>
        <v>141</v>
      </c>
      <c r="J26" s="72"/>
      <c r="K26" s="19"/>
      <c r="L26" s="20"/>
    </row>
    <row r="27" spans="2:11" ht="37.5" customHeight="1">
      <c r="B27" s="9" t="s">
        <v>31</v>
      </c>
      <c r="C27" s="7" t="s">
        <v>32</v>
      </c>
      <c r="D27" s="58">
        <v>25500</v>
      </c>
      <c r="E27" s="77">
        <v>0</v>
      </c>
      <c r="F27" s="94">
        <f>D27+E27</f>
        <v>25500</v>
      </c>
      <c r="G27" s="58">
        <v>25500</v>
      </c>
      <c r="H27" s="77">
        <v>0</v>
      </c>
      <c r="I27" s="94">
        <f>G27+H27</f>
        <v>25500</v>
      </c>
      <c r="J27" s="83"/>
      <c r="K27" s="21"/>
    </row>
    <row r="28" spans="2:11" ht="24" customHeight="1">
      <c r="B28" s="60" t="s">
        <v>39</v>
      </c>
      <c r="C28" s="7" t="s">
        <v>35</v>
      </c>
      <c r="D28" s="58">
        <v>2933.1</v>
      </c>
      <c r="E28" s="77">
        <v>0</v>
      </c>
      <c r="F28" s="94">
        <f>D28+E28</f>
        <v>2933.1</v>
      </c>
      <c r="G28" s="58">
        <v>2933.1</v>
      </c>
      <c r="H28" s="77">
        <v>0</v>
      </c>
      <c r="I28" s="94">
        <f>G28+H28</f>
        <v>2933.1</v>
      </c>
      <c r="J28" s="83"/>
      <c r="K28" s="21"/>
    </row>
    <row r="29" spans="2:11" ht="64.5" customHeight="1">
      <c r="B29" s="2" t="s">
        <v>28</v>
      </c>
      <c r="C29" s="7" t="s">
        <v>29</v>
      </c>
      <c r="D29" s="58">
        <v>8446.4</v>
      </c>
      <c r="E29" s="77">
        <v>0</v>
      </c>
      <c r="F29" s="94">
        <f>D29+E29</f>
        <v>8446.4</v>
      </c>
      <c r="G29" s="58">
        <v>8495.6</v>
      </c>
      <c r="H29" s="77">
        <v>0</v>
      </c>
      <c r="I29" s="94">
        <f>G29+H29</f>
        <v>8495.6</v>
      </c>
      <c r="J29" s="83"/>
      <c r="K29" s="21"/>
    </row>
    <row r="30" spans="2:11" ht="101.25" customHeight="1">
      <c r="B30" s="2" t="s">
        <v>51</v>
      </c>
      <c r="C30" s="7" t="s">
        <v>52</v>
      </c>
      <c r="D30" s="58">
        <v>1364</v>
      </c>
      <c r="E30" s="77">
        <v>0</v>
      </c>
      <c r="F30" s="94">
        <f>D30+E30</f>
        <v>1364</v>
      </c>
      <c r="G30" s="58">
        <v>1325.4</v>
      </c>
      <c r="H30" s="77">
        <v>0</v>
      </c>
      <c r="I30" s="94">
        <f>G30+H30</f>
        <v>1325.4</v>
      </c>
      <c r="J30" s="83"/>
      <c r="K30" s="21"/>
    </row>
    <row r="31" spans="2:11" ht="33.75" customHeight="1">
      <c r="B31" s="3" t="s">
        <v>60</v>
      </c>
      <c r="C31" s="5" t="s">
        <v>61</v>
      </c>
      <c r="D31" s="26">
        <f aca="true" t="shared" si="8" ref="D31:I31">D32</f>
        <v>47.1</v>
      </c>
      <c r="E31" s="93">
        <f t="shared" si="8"/>
        <v>0</v>
      </c>
      <c r="F31" s="93">
        <f t="shared" si="8"/>
        <v>47.1</v>
      </c>
      <c r="G31" s="26">
        <f t="shared" si="8"/>
        <v>47.5</v>
      </c>
      <c r="H31" s="93">
        <f t="shared" si="8"/>
        <v>0</v>
      </c>
      <c r="I31" s="93">
        <f t="shared" si="8"/>
        <v>47.5</v>
      </c>
      <c r="J31" s="81"/>
      <c r="K31" s="18"/>
    </row>
    <row r="32" spans="2:11" ht="33.75" customHeight="1">
      <c r="B32" s="30" t="s">
        <v>16</v>
      </c>
      <c r="C32" s="41" t="s">
        <v>17</v>
      </c>
      <c r="D32" s="27">
        <v>47.1</v>
      </c>
      <c r="E32" s="94">
        <v>0</v>
      </c>
      <c r="F32" s="94">
        <f>D32+E32</f>
        <v>47.1</v>
      </c>
      <c r="G32" s="27">
        <v>47.5</v>
      </c>
      <c r="H32" s="94">
        <v>0</v>
      </c>
      <c r="I32" s="94">
        <f>G32+H32</f>
        <v>47.5</v>
      </c>
      <c r="J32" s="82"/>
      <c r="K32" s="18"/>
    </row>
    <row r="33" spans="2:11" ht="37.5" customHeight="1">
      <c r="B33" s="3" t="s">
        <v>18</v>
      </c>
      <c r="C33" s="5" t="s">
        <v>19</v>
      </c>
      <c r="D33" s="26">
        <f aca="true" t="shared" si="9" ref="D33:I33">D34+D35</f>
        <v>3500</v>
      </c>
      <c r="E33" s="93">
        <f t="shared" si="9"/>
        <v>0</v>
      </c>
      <c r="F33" s="93">
        <f t="shared" si="9"/>
        <v>3500</v>
      </c>
      <c r="G33" s="26">
        <f t="shared" si="9"/>
        <v>3700</v>
      </c>
      <c r="H33" s="93">
        <f t="shared" si="9"/>
        <v>0</v>
      </c>
      <c r="I33" s="93">
        <f t="shared" si="9"/>
        <v>3700</v>
      </c>
      <c r="J33" s="81"/>
      <c r="K33" s="18"/>
    </row>
    <row r="34" spans="2:11" ht="45" customHeight="1">
      <c r="B34" s="2" t="s">
        <v>30</v>
      </c>
      <c r="C34" s="7" t="s">
        <v>20</v>
      </c>
      <c r="D34" s="58">
        <v>2200</v>
      </c>
      <c r="E34" s="77">
        <v>0</v>
      </c>
      <c r="F34" s="77">
        <f>D34+E34</f>
        <v>2200</v>
      </c>
      <c r="G34" s="58">
        <v>2400</v>
      </c>
      <c r="H34" s="77">
        <v>0</v>
      </c>
      <c r="I34" s="77">
        <f>G34+H34</f>
        <v>2400</v>
      </c>
      <c r="J34" s="83"/>
      <c r="K34" s="21"/>
    </row>
    <row r="35" spans="2:13" ht="34.5" customHeight="1">
      <c r="B35" s="9" t="s">
        <v>33</v>
      </c>
      <c r="C35" s="7" t="s">
        <v>34</v>
      </c>
      <c r="D35" s="58">
        <v>1300</v>
      </c>
      <c r="E35" s="77">
        <v>0</v>
      </c>
      <c r="F35" s="77">
        <f>D35+E35</f>
        <v>1300</v>
      </c>
      <c r="G35" s="58">
        <v>1300</v>
      </c>
      <c r="H35" s="77">
        <v>0</v>
      </c>
      <c r="I35" s="77">
        <f>G35+H35</f>
        <v>1300</v>
      </c>
      <c r="J35" s="83"/>
      <c r="K35" s="21"/>
      <c r="M35" s="10"/>
    </row>
    <row r="36" spans="2:11" ht="26.25" customHeight="1">
      <c r="B36" s="3" t="s">
        <v>21</v>
      </c>
      <c r="C36" s="5" t="s">
        <v>22</v>
      </c>
      <c r="D36" s="26">
        <f aca="true" t="shared" si="10" ref="D36:I36">D37</f>
        <v>2434.4</v>
      </c>
      <c r="E36" s="93">
        <f t="shared" si="10"/>
        <v>0</v>
      </c>
      <c r="F36" s="93">
        <f t="shared" si="10"/>
        <v>2434.4</v>
      </c>
      <c r="G36" s="26">
        <f t="shared" si="10"/>
        <v>2451</v>
      </c>
      <c r="H36" s="93">
        <f t="shared" si="10"/>
        <v>0</v>
      </c>
      <c r="I36" s="93">
        <f t="shared" si="10"/>
        <v>2451</v>
      </c>
      <c r="J36" s="81"/>
      <c r="K36" s="18"/>
    </row>
    <row r="37" spans="2:11" ht="53.25" customHeight="1">
      <c r="B37" s="30" t="s">
        <v>50</v>
      </c>
      <c r="C37" s="41" t="s">
        <v>49</v>
      </c>
      <c r="D37" s="29">
        <v>2434.4</v>
      </c>
      <c r="E37" s="94">
        <v>0</v>
      </c>
      <c r="F37" s="94">
        <f>D37+E37</f>
        <v>2434.4</v>
      </c>
      <c r="G37" s="29">
        <v>2451</v>
      </c>
      <c r="H37" s="94">
        <v>0</v>
      </c>
      <c r="I37" s="94">
        <f>G37+H37</f>
        <v>2451</v>
      </c>
      <c r="J37" s="72"/>
      <c r="K37" s="18"/>
    </row>
    <row r="38" spans="2:11" ht="25.5" customHeight="1">
      <c r="B38" s="44" t="s">
        <v>23</v>
      </c>
      <c r="C38" s="45" t="s">
        <v>24</v>
      </c>
      <c r="D38" s="55">
        <v>422</v>
      </c>
      <c r="E38" s="93">
        <v>0</v>
      </c>
      <c r="F38" s="93">
        <f>D38+E38</f>
        <v>422</v>
      </c>
      <c r="G38" s="55">
        <v>422</v>
      </c>
      <c r="H38" s="93">
        <v>0</v>
      </c>
      <c r="I38" s="93">
        <f>G38+H38</f>
        <v>422</v>
      </c>
      <c r="J38" s="85"/>
      <c r="K38" s="18"/>
    </row>
    <row r="39" spans="2:12" s="24" customFormat="1" ht="26.25" customHeight="1">
      <c r="B39" s="53" t="s">
        <v>25</v>
      </c>
      <c r="C39" s="54" t="s">
        <v>26</v>
      </c>
      <c r="D39" s="55">
        <f aca="true" t="shared" si="11" ref="D39:I39">D40+D42+D41+D43</f>
        <v>362031.69999999995</v>
      </c>
      <c r="E39" s="93">
        <f t="shared" si="11"/>
        <v>22301.7</v>
      </c>
      <c r="F39" s="93">
        <f t="shared" si="11"/>
        <v>384333.4</v>
      </c>
      <c r="G39" s="55">
        <f t="shared" si="11"/>
        <v>388789.2</v>
      </c>
      <c r="H39" s="55">
        <f t="shared" si="11"/>
        <v>18689.5</v>
      </c>
      <c r="I39" s="55">
        <f t="shared" si="11"/>
        <v>407478.7</v>
      </c>
      <c r="J39" s="85"/>
      <c r="K39" s="22"/>
      <c r="L39" s="23"/>
    </row>
    <row r="40" spans="2:12" s="24" customFormat="1" ht="31.5" customHeight="1">
      <c r="B40" s="56" t="s">
        <v>63</v>
      </c>
      <c r="C40" s="59" t="s">
        <v>59</v>
      </c>
      <c r="D40" s="77">
        <v>13830</v>
      </c>
      <c r="E40" s="77">
        <v>0</v>
      </c>
      <c r="F40" s="77">
        <f>D40+E40</f>
        <v>13830</v>
      </c>
      <c r="G40" s="77">
        <v>18786</v>
      </c>
      <c r="H40" s="77">
        <v>0</v>
      </c>
      <c r="I40" s="77">
        <f>G40+H40</f>
        <v>18786</v>
      </c>
      <c r="J40" s="91"/>
      <c r="K40" s="25"/>
      <c r="L40" s="23"/>
    </row>
    <row r="41" spans="2:12" s="24" customFormat="1" ht="48.75" customHeight="1">
      <c r="B41" s="56" t="s">
        <v>64</v>
      </c>
      <c r="C41" s="57" t="s">
        <v>57</v>
      </c>
      <c r="D41" s="58">
        <v>156564.4</v>
      </c>
      <c r="E41" s="77">
        <v>1427</v>
      </c>
      <c r="F41" s="77">
        <f>D41+E41</f>
        <v>157991.4</v>
      </c>
      <c r="G41" s="77">
        <v>150273.1</v>
      </c>
      <c r="H41" s="77">
        <v>0</v>
      </c>
      <c r="I41" s="77">
        <f>G41+H41</f>
        <v>150273.1</v>
      </c>
      <c r="J41" s="83"/>
      <c r="K41" s="25"/>
      <c r="L41" s="23"/>
    </row>
    <row r="42" spans="2:12" s="24" customFormat="1" ht="33" customHeight="1">
      <c r="B42" s="56" t="s">
        <v>65</v>
      </c>
      <c r="C42" s="59" t="s">
        <v>58</v>
      </c>
      <c r="D42" s="58">
        <v>191637.3</v>
      </c>
      <c r="E42" s="77">
        <v>1182.7</v>
      </c>
      <c r="F42" s="77">
        <f>D42+E42</f>
        <v>192820</v>
      </c>
      <c r="G42" s="77">
        <v>219730.1</v>
      </c>
      <c r="H42" s="77">
        <v>-1002.5</v>
      </c>
      <c r="I42" s="77">
        <f>G42+H42</f>
        <v>218727.6</v>
      </c>
      <c r="J42" s="83"/>
      <c r="K42" s="25"/>
      <c r="L42" s="23"/>
    </row>
    <row r="43" spans="2:12" s="24" customFormat="1" ht="27.75" customHeight="1">
      <c r="B43" s="56" t="s">
        <v>78</v>
      </c>
      <c r="C43" s="59" t="s">
        <v>79</v>
      </c>
      <c r="D43" s="58">
        <v>0</v>
      </c>
      <c r="E43" s="77">
        <v>19692</v>
      </c>
      <c r="F43" s="77">
        <f>D43+E43</f>
        <v>19692</v>
      </c>
      <c r="G43" s="77">
        <v>0</v>
      </c>
      <c r="H43" s="77">
        <v>19692</v>
      </c>
      <c r="I43" s="77">
        <f>G43+H43</f>
        <v>19692</v>
      </c>
      <c r="J43" s="83"/>
      <c r="K43" s="25"/>
      <c r="L43" s="23"/>
    </row>
    <row r="44" spans="2:11" ht="21" customHeight="1">
      <c r="B44" s="56"/>
      <c r="C44" s="54" t="s">
        <v>27</v>
      </c>
      <c r="D44" s="55">
        <f>D7+D39</f>
        <v>716461.8999999999</v>
      </c>
      <c r="E44" s="93">
        <f>E7+E39</f>
        <v>22301.7</v>
      </c>
      <c r="F44" s="93">
        <f>D44+E44</f>
        <v>738763.5999999999</v>
      </c>
      <c r="G44" s="93">
        <f>G7+G39</f>
        <v>749268</v>
      </c>
      <c r="H44" s="93">
        <f>H7+H39</f>
        <v>18689.5</v>
      </c>
      <c r="I44" s="93">
        <f>I7+I39</f>
        <v>767957.5</v>
      </c>
      <c r="J44" s="85"/>
      <c r="K44" s="18"/>
    </row>
    <row r="45" spans="2:11" ht="25.5" customHeight="1">
      <c r="B45" s="47"/>
      <c r="C45" s="48"/>
      <c r="D45" s="49"/>
      <c r="E45" s="49"/>
      <c r="F45" s="49"/>
      <c r="G45" s="18"/>
      <c r="H45" s="18"/>
      <c r="I45" s="18"/>
      <c r="J45" s="18"/>
      <c r="K45" s="18"/>
    </row>
    <row r="46" spans="2:6" ht="38.25" customHeight="1">
      <c r="B46" s="102"/>
      <c r="C46" s="102"/>
      <c r="D46" s="102"/>
      <c r="E46" s="78"/>
      <c r="F46" s="78"/>
    </row>
    <row r="47" spans="2:4" ht="15.75">
      <c r="B47" s="10"/>
      <c r="C47" s="10"/>
      <c r="D47" s="10"/>
    </row>
    <row r="48" spans="4:6" ht="15.75">
      <c r="D48" s="15"/>
      <c r="E48" s="15"/>
      <c r="F48" s="15"/>
    </row>
    <row r="49" ht="15.75">
      <c r="D49" s="10"/>
    </row>
    <row r="50" ht="15.75">
      <c r="D50" s="10"/>
    </row>
    <row r="51" ht="15.75">
      <c r="D51" s="10"/>
    </row>
    <row r="52" ht="15.75">
      <c r="D52" s="10"/>
    </row>
    <row r="53" ht="15.75">
      <c r="D53" s="10"/>
    </row>
    <row r="54" ht="15.75">
      <c r="D54" s="10"/>
    </row>
    <row r="55" spans="4:6" ht="15.75">
      <c r="D55" s="15"/>
      <c r="E55" s="15"/>
      <c r="F55" s="15"/>
    </row>
    <row r="56" ht="15.75">
      <c r="D56" s="10"/>
    </row>
    <row r="57" ht="15.75">
      <c r="D57" s="10"/>
    </row>
    <row r="58" ht="15.75">
      <c r="D58" s="10"/>
    </row>
    <row r="59" ht="15.75">
      <c r="D59" s="10"/>
    </row>
    <row r="60" ht="15.75">
      <c r="D60" s="10"/>
    </row>
    <row r="61" ht="15.75">
      <c r="D61" s="10"/>
    </row>
    <row r="62" ht="15.75">
      <c r="D62" s="10"/>
    </row>
    <row r="63" ht="15.75">
      <c r="D63" s="10"/>
    </row>
    <row r="64" ht="15.75">
      <c r="D64" s="10"/>
    </row>
    <row r="65" ht="15.75">
      <c r="D65" s="10"/>
    </row>
    <row r="66" ht="15.75">
      <c r="D66" s="10"/>
    </row>
    <row r="67" ht="15.75">
      <c r="D67" s="10"/>
    </row>
    <row r="68" ht="15.75">
      <c r="D68" s="10"/>
    </row>
    <row r="69" ht="15.75">
      <c r="D69" s="10"/>
    </row>
    <row r="70" ht="15.75">
      <c r="D70" s="10"/>
    </row>
    <row r="71" ht="15.75">
      <c r="D71" s="10"/>
    </row>
    <row r="72" ht="15.75">
      <c r="D72" s="10"/>
    </row>
    <row r="73" ht="15.75">
      <c r="D73" s="10"/>
    </row>
    <row r="74" ht="15.75">
      <c r="D74" s="10"/>
    </row>
    <row r="75" ht="15.75">
      <c r="D75" s="10"/>
    </row>
    <row r="76" ht="15.75">
      <c r="D76" s="10"/>
    </row>
  </sheetData>
  <sheetProtection/>
  <mergeCells count="8">
    <mergeCell ref="G1:J1"/>
    <mergeCell ref="B2:I2"/>
    <mergeCell ref="B46:D46"/>
    <mergeCell ref="D3:G3"/>
    <mergeCell ref="B4:B6"/>
    <mergeCell ref="C4:C6"/>
    <mergeCell ref="D4:F5"/>
    <mergeCell ref="G4:I5"/>
  </mergeCells>
  <printOptions/>
  <pageMargins left="0.1968503937007874" right="0.1968503937007874" top="0.4330708661417323" bottom="0.5905511811023623" header="0" footer="0"/>
  <pageSetup horizontalDpi="600" verticalDpi="600" orientation="landscape" paperSize="9" scale="85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2020-05-28T11:31:52Z</cp:lastPrinted>
  <dcterms:created xsi:type="dcterms:W3CDTF">2007-11-06T05:02:27Z</dcterms:created>
  <dcterms:modified xsi:type="dcterms:W3CDTF">2020-05-28T11:31:53Z</dcterms:modified>
  <cp:category/>
  <cp:version/>
  <cp:contentType/>
  <cp:contentStatus/>
</cp:coreProperties>
</file>