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3 15%" sheetId="1" r:id="rId1"/>
  </sheets>
  <definedNames>
    <definedName name="_xlnm.Print_Area" localSheetId="0">'доходы 2023 15%'!$A$1:$G$87</definedName>
  </definedNames>
  <calcPr fullCalcOnLoad="1"/>
</workbook>
</file>

<file path=xl/sharedStrings.xml><?xml version="1.0" encoding="utf-8"?>
<sst xmlns="http://schemas.openxmlformats.org/spreadsheetml/2006/main" count="155" uniqueCount="153">
  <si>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</si>
  <si>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</si>
  <si>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</si>
  <si>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</si>
  <si>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</si>
  <si>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</si>
  <si>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</si>
  <si>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</si>
  <si>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</si>
  <si>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</si>
  <si>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</si>
  <si>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</si>
  <si>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</si>
  <si>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</si>
  <si>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</si>
  <si>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</si>
  <si>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</si>
  <si>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</si>
  <si>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</si>
  <si>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</si>
  <si>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</si>
  <si>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</si>
  <si>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</si>
  <si>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</si>
  <si>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</si>
  <si>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</si>
  <si>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</si>
  <si>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</si>
  <si>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</si>
  <si>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</si>
  <si>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</si>
  <si>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</si>
  <si>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</si>
  <si>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</si>
  <si>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</si>
  <si>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</si>
  <si>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</si>
  <si>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</si>
  <si>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</si>
  <si>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</si>
  <si>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</si>
  <si>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</si>
  <si>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</si>
  <si>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</si>
  <si>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</si>
  <si>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</si>
  <si>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</si>
  <si>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</si>
  <si>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</si>
  <si>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</si>
  <si>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</si>
  <si>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</si>
  <si>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</si>
  <si>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</si>
  <si>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</si>
  <si>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</si>
  <si>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</si>
  <si>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</si>
  <si>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</si>
  <si>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</si>
  <si>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</si>
  <si>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</si>
  <si>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</si>
  <si>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</si>
  <si>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</si>
  <si>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Налог на доходы физических лиц (35%)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</si>
  <si>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</si>
  <si>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</si>
  <si>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</si>
  <si>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</si>
  <si>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</si>
  <si>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</si>
  <si>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</si>
  <si>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</si>
  <si>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</si>
  <si>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</si>
  <si>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</si>
  <si>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</si>
  <si>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</si>
  <si>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</si>
  <si>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</si>
  <si>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</si>
  <si>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2 02 27139 04 0000 150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</si>
  <si>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</si>
  <si>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</si>
  <si>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</si>
  <si>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</si>
  <si>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</si>
  <si>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</si>
  <si>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</si>
  <si>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</si>
  <si>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</si>
  <si>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</si>
  <si>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</si>
  <si>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</si>
  <si>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</si>
  <si>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2 02 39999 04 0000 150</t>
  </si>
  <si>
    <t>Прочие субвенции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</si>
  <si>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</si>
  <si>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2 02 35176 04 0000 150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</si>
  <si>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</si>
  <si>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</si>
  <si>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</si>
  <si>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</si>
  <si>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Прочие субсидии бюджетам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</si>
  <si>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</si>
  <si>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</si>
  <si>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</si>
  <si>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 xml:space="preserve">108 03010 01 0000 110 </t>
  </si>
  <si>
    <t>108 07150 01 0000 110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</si>
  <si>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</t>
  </si>
  <si>
    <t>Субвенции на обеспечение эпизоотического и ветеринарно-санитарного благополучия на территории Орловской области</t>
  </si>
  <si>
    <t>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</si>
  <si>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физкультурой и спортом в образовательных организациях</t>
  </si>
  <si>
    <t>2 02 25269 04 0000 150</t>
  </si>
  <si>
    <t>2 02 45303 04 0000 150</t>
  </si>
  <si>
    <t>2 02 45453 04 0000 150</t>
  </si>
  <si>
    <t>2 02 49999 04 0000 150</t>
  </si>
  <si>
    <t xml:space="preserve">Прочие межбюджетные трансферты, передаваемые бюджетам городских округов
</t>
  </si>
  <si>
    <t>Субсидии бюджетам городских округов на закупку контейнеров для раздельного накопления твердых коммунальных отходов</t>
  </si>
  <si>
    <t>Бюджет</t>
  </si>
  <si>
    <t xml:space="preserve">Поправки           </t>
  </si>
  <si>
    <t>Бюджет с поправками</t>
  </si>
  <si>
    <t>2 02 25519 04 0000 150</t>
  </si>
  <si>
    <t xml:space="preserve">Прогнозируемое поступление доходов в  бюджет города Ливны Орловской области                     на  2023 год                                                                               </t>
  </si>
  <si>
    <t>Субсидии бюджетам городских округов на строительство, реконструкцию и капитальный ремонт образовательных организаций</t>
  </si>
  <si>
    <t>2 02 20077 04 0000 150</t>
  </si>
  <si>
    <t xml:space="preserve"> 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</si>
  <si>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</si>
  <si>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2 04 00000 00 0000 000</t>
  </si>
  <si>
    <t xml:space="preserve">Безвозмездные поступления от негосударственных организаций </t>
  </si>
  <si>
    <t>2 04 04010 04 0000 150</t>
  </si>
  <si>
    <t>Предоставление негосударственными организациями грантов для получателей средств бюджетов городских округов</t>
  </si>
  <si>
    <t>2 07 00000 00 0000 000</t>
  </si>
  <si>
    <t>Прочие безвозмездные поступления</t>
  </si>
  <si>
    <t>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</si>
  <si>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</si>
  <si>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2 02 49001 04 0000 150</t>
  </si>
  <si>
    <t xml:space="preserve">Реализация наказов избирателей депутатам Орловского областного Совета народных депутатов </t>
  </si>
  <si>
    <t>Субвенции на выплату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</si>
  <si>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 xml:space="preserve">Организация и проведение рейтингового голосования по выбору общественных территорий. подлежащих благоустройству в первоочередном порядке. и дизайн-проектов общественных территорий </t>
  </si>
  <si>
    <t>утратил силу</t>
  </si>
  <si>
    <t>Субсидии бюджетам городских округов на поддержку отрасли культуры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</si>
  <si>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</si>
  <si>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создание виртуальных концертных залов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</si>
  <si>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</si>
  <si>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</si>
  <si>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</si>
  <si>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2 02 20303 04 0000 150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</si>
  <si>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</si>
  <si>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Реализация мероприятий по подготовке к Всероссийскому конкурсу лучших проектов создания комфортной городской среды</t>
  </si>
  <si>
    <t xml:space="preserve">Организация временного социально-бытового обустройство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находящихся в пунктах временного размещения и питания на территории Орловской области, источником  финансового обеспечения которых являются поступления от денежных пожертвований в областной бюджет на эти цели </t>
  </si>
  <si>
    <t>Приложение 1 к решению Ливенского городского Совета народных депутатов                    от        июня  2023 г.  №                   - МПА "Приложение  2  к решению Ливенского городского Совета народных депутатов                   от 16 декабря 2022 г.   №15/190- ГС"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</si>
</sst>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\ &quot;₽&quot;"/>
  </numFmts>
  <fonts count="55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justify" vertical="justify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horizontal="justify" vertical="justify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wrapText="1" shrinkToFi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vertical="justify" wrapText="1"/>
    </xf>
    <xf numFmtId="0" fontId="53" fillId="33" borderId="10" xfId="0" applyFont="1" applyFill="1" applyBorder="1" applyAlignment="1">
      <alignment vertical="justify" wrapText="1"/>
    </xf>
    <xf numFmtId="0" fontId="1" fillId="33" borderId="0" xfId="0" applyFont="1" applyFill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/>
    </xf>
    <xf numFmtId="172" fontId="0" fillId="33" borderId="10" xfId="0" applyNumberFormat="1" applyFill="1" applyBorder="1" applyAlignment="1">
      <alignment/>
    </xf>
    <xf numFmtId="174" fontId="12" fillId="33" borderId="10" xfId="0" applyNumberFormat="1" applyFont="1" applyFill="1" applyBorder="1" applyAlignment="1">
      <alignment horizontal="center" vertical="center"/>
    </xf>
    <xf numFmtId="174" fontId="13" fillId="33" borderId="10" xfId="0" applyNumberFormat="1" applyFont="1" applyFill="1" applyBorder="1" applyAlignment="1">
      <alignment horizontal="center"/>
    </xf>
    <xf numFmtId="174" fontId="7" fillId="33" borderId="10" xfId="0" applyNumberFormat="1" applyFont="1" applyFill="1" applyBorder="1" applyAlignment="1">
      <alignment horizontal="center"/>
    </xf>
    <xf numFmtId="174" fontId="7" fillId="33" borderId="12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174" fontId="9" fillId="33" borderId="1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vertical="justify" wrapText="1"/>
    </xf>
    <xf numFmtId="49" fontId="9" fillId="33" borderId="10" xfId="0" applyNumberFormat="1" applyFont="1" applyFill="1" applyBorder="1" applyAlignment="1">
      <alignment vertical="justify" wrapText="1"/>
    </xf>
    <xf numFmtId="0" fontId="10" fillId="33" borderId="10" xfId="0" applyNumberFormat="1" applyFont="1" applyFill="1" applyBorder="1" applyAlignment="1">
      <alignment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view="pageBreakPreview" zoomScale="106" zoomScaleSheetLayoutView="106" zoomScalePageLayoutView="0" workbookViewId="0" topLeftCell="A25">
      <selection activeCell="C91" sqref="C91"/>
    </sheetView>
  </sheetViews>
  <sheetFormatPr defaultColWidth="9.00390625" defaultRowHeight="12.75"/>
  <cols>
    <col min="1" max="1" width="28.00390625" style="19" customWidth="1"/>
    <col min="2" max="2" width="49.25390625" style="49" customWidth="1"/>
    <col min="3" max="3" width="15.25390625" style="39" customWidth="1"/>
    <col min="4" max="4" width="15.375" style="18" customWidth="1"/>
    <col min="5" max="5" width="10.625" style="18" hidden="1" customWidth="1"/>
    <col min="6" max="6" width="9.125" style="18" hidden="1" customWidth="1"/>
    <col min="7" max="7" width="15.625" style="19" customWidth="1"/>
    <col min="8" max="8" width="17.75390625" style="19" customWidth="1"/>
    <col min="9" max="16384" width="9.125" style="19" customWidth="1"/>
  </cols>
  <sheetData>
    <row r="1" spans="1:7" ht="99.75" customHeight="1">
      <c r="A1" s="18"/>
      <c r="B1" s="45"/>
      <c r="C1" s="90" t="s">
        <v>152</v>
      </c>
      <c r="D1" s="90"/>
      <c r="E1" s="90"/>
      <c r="F1" s="90"/>
      <c r="G1" s="90"/>
    </row>
    <row r="2" spans="1:7" ht="48" customHeight="1">
      <c r="A2" s="91" t="s">
        <v>124</v>
      </c>
      <c r="B2" s="91"/>
      <c r="C2" s="91"/>
      <c r="D2" s="91"/>
      <c r="E2" s="91"/>
      <c r="F2" s="91"/>
      <c r="G2" s="91"/>
    </row>
    <row r="3" spans="1:7" ht="20.25">
      <c r="A3" s="22"/>
      <c r="B3" s="43"/>
      <c r="C3" s="23"/>
      <c r="D3" s="20"/>
      <c r="E3" s="21"/>
      <c r="G3" s="23" t="s">
        <v>62</v>
      </c>
    </row>
    <row r="4" spans="1:7" ht="15.75">
      <c r="A4" s="92" t="s">
        <v>0</v>
      </c>
      <c r="B4" s="93" t="s">
        <v>1</v>
      </c>
      <c r="C4" s="94" t="s">
        <v>120</v>
      </c>
      <c r="D4" s="88" t="s">
        <v>121</v>
      </c>
      <c r="E4" s="41"/>
      <c r="F4" s="40"/>
      <c r="G4" s="88" t="s">
        <v>122</v>
      </c>
    </row>
    <row r="5" spans="1:7" ht="15.75">
      <c r="A5" s="92"/>
      <c r="B5" s="93"/>
      <c r="C5" s="94"/>
      <c r="D5" s="89"/>
      <c r="E5" s="41"/>
      <c r="F5" s="40"/>
      <c r="G5" s="89"/>
    </row>
    <row r="6" spans="1:7" ht="15.75">
      <c r="A6" s="6">
        <v>1</v>
      </c>
      <c r="B6" s="34">
        <v>2</v>
      </c>
      <c r="C6" s="6">
        <v>3</v>
      </c>
      <c r="D6" s="44">
        <v>4</v>
      </c>
      <c r="E6" s="42"/>
      <c r="F6" s="40"/>
      <c r="G6" s="40">
        <v>5</v>
      </c>
    </row>
    <row r="7" spans="1:8" ht="31.5">
      <c r="A7" s="24" t="s">
        <v>2</v>
      </c>
      <c r="B7" s="46" t="s">
        <v>3</v>
      </c>
      <c r="C7" s="50">
        <f>C8+C9+C10+C14+C17+C20+C27+C28+C31+C32+C33</f>
        <v>406564.5</v>
      </c>
      <c r="D7" s="50">
        <f>D8+D9+D10+D14+D17+D20+D27+D28+D31+D32+D33</f>
        <v>4141</v>
      </c>
      <c r="E7" s="59"/>
      <c r="F7" s="60"/>
      <c r="G7" s="61">
        <f>G8+G9+G10+G14+G17+G20+G27+G28+G31+G32+G33</f>
        <v>410705.5</v>
      </c>
      <c r="H7" s="25"/>
    </row>
    <row r="8" spans="1:8" ht="15.75">
      <c r="A8" s="24" t="s">
        <v>44</v>
      </c>
      <c r="B8" s="26" t="s">
        <v>65</v>
      </c>
      <c r="C8" s="50">
        <v>274229.5</v>
      </c>
      <c r="D8" s="62">
        <v>0</v>
      </c>
      <c r="E8" s="63"/>
      <c r="F8" s="64"/>
      <c r="G8" s="61">
        <f>C8+D8</f>
        <v>274229.5</v>
      </c>
      <c r="H8" s="27"/>
    </row>
    <row r="9" spans="1:8" ht="47.25">
      <c r="A9" s="4" t="s">
        <v>45</v>
      </c>
      <c r="B9" s="7" t="s">
        <v>22</v>
      </c>
      <c r="C9" s="51">
        <v>3575</v>
      </c>
      <c r="D9" s="65">
        <v>0</v>
      </c>
      <c r="E9" s="65"/>
      <c r="F9" s="65"/>
      <c r="G9" s="61">
        <f>C9+D9</f>
        <v>3575</v>
      </c>
      <c r="H9" s="28"/>
    </row>
    <row r="10" spans="1:8" ht="15.75">
      <c r="A10" s="4" t="s">
        <v>46</v>
      </c>
      <c r="B10" s="7" t="s">
        <v>35</v>
      </c>
      <c r="C10" s="51">
        <f>C11+C12+C13</f>
        <v>50360</v>
      </c>
      <c r="D10" s="51">
        <f>D11+D12+D13</f>
        <v>0</v>
      </c>
      <c r="E10" s="65"/>
      <c r="F10" s="65"/>
      <c r="G10" s="61">
        <f>G11+G12+G13</f>
        <v>50360</v>
      </c>
      <c r="H10" s="28"/>
    </row>
    <row r="11" spans="1:8" ht="31.5">
      <c r="A11" s="9" t="s">
        <v>47</v>
      </c>
      <c r="B11" s="29" t="s">
        <v>34</v>
      </c>
      <c r="C11" s="52">
        <v>31940</v>
      </c>
      <c r="D11" s="66">
        <v>0</v>
      </c>
      <c r="E11" s="65"/>
      <c r="F11" s="65"/>
      <c r="G11" s="67">
        <f>C11+D11</f>
        <v>31940</v>
      </c>
      <c r="H11" s="28"/>
    </row>
    <row r="12" spans="1:8" ht="15.75">
      <c r="A12" s="16" t="s">
        <v>48</v>
      </c>
      <c r="B12" s="29" t="s">
        <v>23</v>
      </c>
      <c r="C12" s="52">
        <v>3300</v>
      </c>
      <c r="D12" s="66">
        <v>0</v>
      </c>
      <c r="E12" s="65"/>
      <c r="F12" s="65"/>
      <c r="G12" s="67">
        <f>C12+D12</f>
        <v>3300</v>
      </c>
      <c r="H12" s="28"/>
    </row>
    <row r="13" spans="1:8" ht="31.5">
      <c r="A13" s="9" t="s">
        <v>49</v>
      </c>
      <c r="B13" s="29" t="s">
        <v>20</v>
      </c>
      <c r="C13" s="52">
        <v>15120</v>
      </c>
      <c r="D13" s="66">
        <v>0</v>
      </c>
      <c r="E13" s="65"/>
      <c r="F13" s="65"/>
      <c r="G13" s="67">
        <f>C13+D13</f>
        <v>15120</v>
      </c>
      <c r="H13" s="28"/>
    </row>
    <row r="14" spans="1:7" ht="15.75">
      <c r="A14" s="24" t="s">
        <v>50</v>
      </c>
      <c r="B14" s="26" t="s">
        <v>4</v>
      </c>
      <c r="C14" s="50">
        <f>C15+C16</f>
        <v>27925</v>
      </c>
      <c r="D14" s="50">
        <f>D15+D16</f>
        <v>0</v>
      </c>
      <c r="E14" s="68"/>
      <c r="F14" s="57"/>
      <c r="G14" s="61">
        <f>G15+G16</f>
        <v>27925</v>
      </c>
    </row>
    <row r="15" spans="1:7" ht="15.75">
      <c r="A15" s="6" t="s">
        <v>51</v>
      </c>
      <c r="B15" s="30" t="s">
        <v>5</v>
      </c>
      <c r="C15" s="52">
        <v>7725</v>
      </c>
      <c r="D15" s="69">
        <v>0</v>
      </c>
      <c r="E15" s="69"/>
      <c r="F15" s="57"/>
      <c r="G15" s="70">
        <f>C15+D15</f>
        <v>7725</v>
      </c>
    </row>
    <row r="16" spans="1:7" ht="15.75">
      <c r="A16" s="31" t="s">
        <v>52</v>
      </c>
      <c r="B16" s="30" t="s">
        <v>6</v>
      </c>
      <c r="C16" s="52">
        <v>20200</v>
      </c>
      <c r="D16" s="69">
        <v>0</v>
      </c>
      <c r="E16" s="69"/>
      <c r="F16" s="57"/>
      <c r="G16" s="70">
        <f>C16+D16</f>
        <v>20200</v>
      </c>
    </row>
    <row r="17" spans="1:7" ht="15.75">
      <c r="A17" s="32" t="s">
        <v>53</v>
      </c>
      <c r="B17" s="26" t="s">
        <v>7</v>
      </c>
      <c r="C17" s="50">
        <f>C18+C19</f>
        <v>9930</v>
      </c>
      <c r="D17" s="50">
        <f>D18+D19</f>
        <v>0</v>
      </c>
      <c r="E17" s="68"/>
      <c r="F17" s="57"/>
      <c r="G17" s="61">
        <f>G18+G19</f>
        <v>9930</v>
      </c>
    </row>
    <row r="18" spans="1:7" ht="63">
      <c r="A18" s="16" t="s">
        <v>108</v>
      </c>
      <c r="B18" s="29" t="s">
        <v>43</v>
      </c>
      <c r="C18" s="52">
        <v>9900</v>
      </c>
      <c r="D18" s="69">
        <v>0</v>
      </c>
      <c r="E18" s="68"/>
      <c r="F18" s="57"/>
      <c r="G18" s="70">
        <f>C18+D18</f>
        <v>9900</v>
      </c>
    </row>
    <row r="19" spans="1:7" ht="33" customHeight="1">
      <c r="A19" s="16" t="s">
        <v>109</v>
      </c>
      <c r="B19" s="29" t="s">
        <v>31</v>
      </c>
      <c r="C19" s="52">
        <v>30</v>
      </c>
      <c r="D19" s="69">
        <v>0</v>
      </c>
      <c r="E19" s="68"/>
      <c r="F19" s="57"/>
      <c r="G19" s="70">
        <f>C19+D19</f>
        <v>30</v>
      </c>
    </row>
    <row r="20" spans="1:7" s="33" customFormat="1" ht="47.25">
      <c r="A20" s="24" t="s">
        <v>54</v>
      </c>
      <c r="B20" s="26" t="s">
        <v>8</v>
      </c>
      <c r="C20" s="50">
        <f>C21+C22+C23+C24+C25+C26</f>
        <v>34453.1</v>
      </c>
      <c r="D20" s="50">
        <f>D21+D22+D23+D24+D25+D26</f>
        <v>0</v>
      </c>
      <c r="E20" s="69"/>
      <c r="F20" s="24"/>
      <c r="G20" s="50">
        <f>G21+G22+G23+G24+G25+G26</f>
        <v>34453.1</v>
      </c>
    </row>
    <row r="21" spans="1:7" s="33" customFormat="1" ht="78.75">
      <c r="A21" s="9" t="s">
        <v>26</v>
      </c>
      <c r="B21" s="29" t="s">
        <v>27</v>
      </c>
      <c r="C21" s="52">
        <v>217.6</v>
      </c>
      <c r="D21" s="71">
        <v>0</v>
      </c>
      <c r="E21" s="69"/>
      <c r="F21" s="24"/>
      <c r="G21" s="70">
        <f>C21+D21</f>
        <v>217.6</v>
      </c>
    </row>
    <row r="22" spans="1:7" ht="110.25">
      <c r="A22" s="34" t="s">
        <v>36</v>
      </c>
      <c r="B22" s="35" t="s">
        <v>37</v>
      </c>
      <c r="C22" s="53">
        <v>21000</v>
      </c>
      <c r="D22" s="36">
        <v>0</v>
      </c>
      <c r="E22" s="36"/>
      <c r="F22" s="57"/>
      <c r="G22" s="70">
        <f aca="true" t="shared" si="0" ref="G22:G27">C22+D22</f>
        <v>21000</v>
      </c>
    </row>
    <row r="23" spans="1:7" ht="47.25">
      <c r="A23" s="36" t="s">
        <v>21</v>
      </c>
      <c r="B23" s="30" t="s">
        <v>38</v>
      </c>
      <c r="C23" s="53">
        <v>2523.8</v>
      </c>
      <c r="D23" s="36">
        <v>0</v>
      </c>
      <c r="E23" s="36"/>
      <c r="F23" s="57"/>
      <c r="G23" s="70">
        <f t="shared" si="0"/>
        <v>2523.8</v>
      </c>
    </row>
    <row r="24" spans="1:7" ht="72.75" customHeight="1">
      <c r="A24" s="6" t="s">
        <v>18</v>
      </c>
      <c r="B24" s="30" t="s">
        <v>39</v>
      </c>
      <c r="C24" s="53">
        <v>5646.3</v>
      </c>
      <c r="D24" s="36">
        <v>0</v>
      </c>
      <c r="E24" s="36"/>
      <c r="F24" s="57"/>
      <c r="G24" s="70">
        <f t="shared" si="0"/>
        <v>5646.3</v>
      </c>
    </row>
    <row r="25" spans="1:7" ht="101.25" customHeight="1">
      <c r="A25" s="6" t="s">
        <v>24</v>
      </c>
      <c r="B25" s="30" t="s">
        <v>25</v>
      </c>
      <c r="C25" s="53">
        <v>1759.1</v>
      </c>
      <c r="D25" s="36">
        <v>0</v>
      </c>
      <c r="E25" s="36"/>
      <c r="F25" s="57"/>
      <c r="G25" s="70">
        <f t="shared" si="0"/>
        <v>1759.1</v>
      </c>
    </row>
    <row r="26" spans="1:7" ht="141.75">
      <c r="A26" s="6" t="s">
        <v>64</v>
      </c>
      <c r="B26" s="35" t="s">
        <v>63</v>
      </c>
      <c r="C26" s="53">
        <v>3306.3</v>
      </c>
      <c r="D26" s="36">
        <v>0</v>
      </c>
      <c r="E26" s="36"/>
      <c r="F26" s="57"/>
      <c r="G26" s="70">
        <f t="shared" si="0"/>
        <v>3306.3</v>
      </c>
    </row>
    <row r="27" spans="1:7" ht="31.5">
      <c r="A27" s="24" t="s">
        <v>29</v>
      </c>
      <c r="B27" s="26" t="s">
        <v>30</v>
      </c>
      <c r="C27" s="50">
        <v>632</v>
      </c>
      <c r="D27" s="68">
        <v>0</v>
      </c>
      <c r="E27" s="68"/>
      <c r="F27" s="57"/>
      <c r="G27" s="61">
        <f t="shared" si="0"/>
        <v>632</v>
      </c>
    </row>
    <row r="28" spans="1:7" ht="31.5">
      <c r="A28" s="24" t="s">
        <v>9</v>
      </c>
      <c r="B28" s="26" t="s">
        <v>10</v>
      </c>
      <c r="C28" s="50">
        <f>C29+C30</f>
        <v>4000</v>
      </c>
      <c r="D28" s="50">
        <f>D29+D30</f>
        <v>4141</v>
      </c>
      <c r="E28" s="68"/>
      <c r="F28" s="57"/>
      <c r="G28" s="50">
        <f>G29+G30</f>
        <v>8141</v>
      </c>
    </row>
    <row r="29" spans="1:7" ht="126">
      <c r="A29" s="6" t="s">
        <v>19</v>
      </c>
      <c r="B29" s="35" t="s">
        <v>40</v>
      </c>
      <c r="C29" s="53">
        <v>1700</v>
      </c>
      <c r="D29" s="87">
        <v>3466</v>
      </c>
      <c r="E29" s="87"/>
      <c r="F29" s="76"/>
      <c r="G29" s="70">
        <f>C29+D29</f>
        <v>5166</v>
      </c>
    </row>
    <row r="30" spans="1:7" ht="63">
      <c r="A30" s="34" t="s">
        <v>42</v>
      </c>
      <c r="B30" s="30" t="s">
        <v>41</v>
      </c>
      <c r="C30" s="53">
        <v>2300</v>
      </c>
      <c r="D30" s="36">
        <v>675</v>
      </c>
      <c r="E30" s="36"/>
      <c r="F30" s="57"/>
      <c r="G30" s="70">
        <f>C30+D30</f>
        <v>2975</v>
      </c>
    </row>
    <row r="31" spans="1:7" ht="15.75">
      <c r="A31" s="24" t="s">
        <v>11</v>
      </c>
      <c r="B31" s="26" t="s">
        <v>12</v>
      </c>
      <c r="C31" s="50">
        <v>3.2</v>
      </c>
      <c r="D31" s="72">
        <v>0</v>
      </c>
      <c r="E31" s="68"/>
      <c r="F31" s="57"/>
      <c r="G31" s="61">
        <f>C31+D31</f>
        <v>3.2</v>
      </c>
    </row>
    <row r="32" spans="1:7" ht="15.75">
      <c r="A32" s="24" t="s">
        <v>13</v>
      </c>
      <c r="B32" s="26" t="s">
        <v>14</v>
      </c>
      <c r="C32" s="50">
        <v>1156.7</v>
      </c>
      <c r="D32" s="68">
        <v>0</v>
      </c>
      <c r="E32" s="68"/>
      <c r="F32" s="57"/>
      <c r="G32" s="61">
        <f>C32+D32</f>
        <v>1156.7</v>
      </c>
    </row>
    <row r="33" spans="1:7" ht="15.75">
      <c r="A33" s="24" t="s">
        <v>55</v>
      </c>
      <c r="B33" s="26" t="s">
        <v>32</v>
      </c>
      <c r="C33" s="50">
        <v>300</v>
      </c>
      <c r="D33" s="68">
        <v>0</v>
      </c>
      <c r="E33" s="68"/>
      <c r="F33" s="57"/>
      <c r="G33" s="61">
        <f>C33+D33</f>
        <v>300</v>
      </c>
    </row>
    <row r="34" spans="1:7" ht="15.75">
      <c r="A34" s="77" t="s">
        <v>15</v>
      </c>
      <c r="B34" s="78" t="s">
        <v>16</v>
      </c>
      <c r="C34" s="79">
        <f>C35+C37+C54+C74+C84+C86</f>
        <v>1122658.7000000002</v>
      </c>
      <c r="D34" s="79">
        <f>D35+D37+D54+D74+D84+D86</f>
        <v>5931.4</v>
      </c>
      <c r="E34" s="80"/>
      <c r="F34" s="81"/>
      <c r="G34" s="79">
        <f>G35+G37+G54+G74+G84+G86</f>
        <v>1128590.1</v>
      </c>
    </row>
    <row r="35" spans="1:7" ht="31.5">
      <c r="A35" s="4" t="s">
        <v>56</v>
      </c>
      <c r="B35" s="5" t="s">
        <v>57</v>
      </c>
      <c r="C35" s="51">
        <f>C36</f>
        <v>70280</v>
      </c>
      <c r="D35" s="51">
        <f>D36</f>
        <v>0</v>
      </c>
      <c r="E35" s="69"/>
      <c r="F35" s="57"/>
      <c r="G35" s="51">
        <f>G36</f>
        <v>70280</v>
      </c>
    </row>
    <row r="36" spans="1:7" ht="47.25">
      <c r="A36" s="6" t="s">
        <v>73</v>
      </c>
      <c r="B36" s="37" t="s">
        <v>105</v>
      </c>
      <c r="C36" s="53">
        <v>70280</v>
      </c>
      <c r="D36" s="69">
        <v>0</v>
      </c>
      <c r="E36" s="69"/>
      <c r="F36" s="57"/>
      <c r="G36" s="70">
        <f>C36+D36</f>
        <v>70280</v>
      </c>
    </row>
    <row r="37" spans="1:8" ht="47.25">
      <c r="A37" s="4" t="s">
        <v>58</v>
      </c>
      <c r="B37" s="7" t="s">
        <v>28</v>
      </c>
      <c r="C37" s="51">
        <f>C39+C42+C43+C44+C45+C46+C48+C49+C50+C47+C38+C40+C41</f>
        <v>427636.4</v>
      </c>
      <c r="D37" s="51">
        <f>D39+D42+D43+D44+D45+D46+D48+D49+D50+D47+D38+D40+D41</f>
        <v>1479.1</v>
      </c>
      <c r="E37" s="51">
        <f>E39+E42+E43+E44+E45+E46+E48+E49+E50+E47+E38+E40+E41</f>
        <v>0</v>
      </c>
      <c r="F37" s="51">
        <f>F39+F42+F43+F44+F45+F46+F48+F49+F50+F47+F38+F40+F41</f>
        <v>0</v>
      </c>
      <c r="G37" s="51">
        <f>G39+G42+G43+G44+G45+G46+G48+G49+G50+G47+G38+G40+G41</f>
        <v>429115.49999999994</v>
      </c>
      <c r="H37" s="19" t="s">
        <v>127</v>
      </c>
    </row>
    <row r="38" spans="1:7" ht="47.25">
      <c r="A38" s="8" t="s">
        <v>126</v>
      </c>
      <c r="B38" s="29" t="s">
        <v>128</v>
      </c>
      <c r="C38" s="52">
        <v>10000</v>
      </c>
      <c r="D38" s="52">
        <v>0</v>
      </c>
      <c r="E38" s="52"/>
      <c r="F38" s="52"/>
      <c r="G38" s="52">
        <f>C38+D38</f>
        <v>10000</v>
      </c>
    </row>
    <row r="39" spans="1:7" ht="125.25" customHeight="1">
      <c r="A39" s="8" t="s">
        <v>76</v>
      </c>
      <c r="B39" s="47" t="s">
        <v>75</v>
      </c>
      <c r="C39" s="52">
        <v>110000</v>
      </c>
      <c r="D39" s="69">
        <v>0</v>
      </c>
      <c r="E39" s="68"/>
      <c r="F39" s="57"/>
      <c r="G39" s="70">
        <f>C39+D39</f>
        <v>110000</v>
      </c>
    </row>
    <row r="40" spans="1:7" ht="78" customHeight="1">
      <c r="A40" s="8" t="s">
        <v>146</v>
      </c>
      <c r="B40" s="47" t="s">
        <v>147</v>
      </c>
      <c r="C40" s="52">
        <v>0</v>
      </c>
      <c r="D40" s="69">
        <v>1346</v>
      </c>
      <c r="E40" s="68"/>
      <c r="F40" s="76"/>
      <c r="G40" s="70">
        <f>C40+D40</f>
        <v>1346</v>
      </c>
    </row>
    <row r="41" spans="1:7" ht="66.75" customHeight="1">
      <c r="A41" s="8" t="s">
        <v>148</v>
      </c>
      <c r="B41" s="47" t="s">
        <v>149</v>
      </c>
      <c r="C41" s="52">
        <v>0</v>
      </c>
      <c r="D41" s="69">
        <v>133.1</v>
      </c>
      <c r="E41" s="68"/>
      <c r="F41" s="76"/>
      <c r="G41" s="70">
        <f>C41+D41</f>
        <v>133.1</v>
      </c>
    </row>
    <row r="42" spans="1:7" ht="94.5">
      <c r="A42" s="8" t="s">
        <v>112</v>
      </c>
      <c r="B42" s="47" t="s">
        <v>113</v>
      </c>
      <c r="C42" s="52">
        <v>4918.7</v>
      </c>
      <c r="D42" s="69">
        <v>0</v>
      </c>
      <c r="E42" s="68"/>
      <c r="F42" s="57"/>
      <c r="G42" s="70">
        <f aca="true" t="shared" si="1" ref="G42:G49">C42+D42</f>
        <v>4918.7</v>
      </c>
    </row>
    <row r="43" spans="1:8" ht="45">
      <c r="A43" s="8" t="s">
        <v>114</v>
      </c>
      <c r="B43" s="84" t="s">
        <v>119</v>
      </c>
      <c r="C43" s="52">
        <v>6012.6</v>
      </c>
      <c r="D43" s="69">
        <v>-6012.6</v>
      </c>
      <c r="E43" s="68"/>
      <c r="F43" s="76"/>
      <c r="G43" s="70">
        <f t="shared" si="1"/>
        <v>0</v>
      </c>
      <c r="H43" s="19" t="s">
        <v>141</v>
      </c>
    </row>
    <row r="44" spans="1:7" ht="78.75">
      <c r="A44" s="8" t="s">
        <v>74</v>
      </c>
      <c r="B44" s="48" t="s">
        <v>101</v>
      </c>
      <c r="C44" s="52">
        <v>25349.4</v>
      </c>
      <c r="D44" s="69">
        <v>0</v>
      </c>
      <c r="E44" s="68"/>
      <c r="F44" s="57"/>
      <c r="G44" s="70">
        <f t="shared" si="1"/>
        <v>25349.4</v>
      </c>
    </row>
    <row r="45" spans="1:7" ht="78.75">
      <c r="A45" s="8" t="s">
        <v>102</v>
      </c>
      <c r="B45" s="48" t="s">
        <v>103</v>
      </c>
      <c r="C45" s="52">
        <v>225595.5</v>
      </c>
      <c r="D45" s="69">
        <v>0</v>
      </c>
      <c r="E45" s="68"/>
      <c r="F45" s="57"/>
      <c r="G45" s="70">
        <f t="shared" si="1"/>
        <v>225595.5</v>
      </c>
    </row>
    <row r="46" spans="1:7" ht="47.25">
      <c r="A46" s="9" t="s">
        <v>78</v>
      </c>
      <c r="B46" s="48" t="s">
        <v>77</v>
      </c>
      <c r="C46" s="52">
        <v>1466.2</v>
      </c>
      <c r="D46" s="36">
        <v>0</v>
      </c>
      <c r="E46" s="57"/>
      <c r="F46" s="57"/>
      <c r="G46" s="70">
        <f t="shared" si="1"/>
        <v>1466.2</v>
      </c>
    </row>
    <row r="47" spans="1:7" ht="30.75" customHeight="1">
      <c r="A47" s="9" t="s">
        <v>123</v>
      </c>
      <c r="B47" s="48" t="s">
        <v>142</v>
      </c>
      <c r="C47" s="52">
        <v>243</v>
      </c>
      <c r="D47" s="36">
        <v>0</v>
      </c>
      <c r="E47" s="57"/>
      <c r="F47" s="57"/>
      <c r="G47" s="70">
        <f t="shared" si="1"/>
        <v>243</v>
      </c>
    </row>
    <row r="48" spans="1:7" ht="47.25">
      <c r="A48" s="9" t="s">
        <v>80</v>
      </c>
      <c r="B48" s="10" t="s">
        <v>79</v>
      </c>
      <c r="C48" s="52">
        <v>32834.1</v>
      </c>
      <c r="D48" s="36">
        <v>0</v>
      </c>
      <c r="E48" s="57"/>
      <c r="F48" s="57"/>
      <c r="G48" s="70">
        <f t="shared" si="1"/>
        <v>32834.1</v>
      </c>
    </row>
    <row r="49" spans="1:7" ht="145.5" customHeight="1">
      <c r="A49" s="83" t="s">
        <v>82</v>
      </c>
      <c r="B49" s="47" t="s">
        <v>81</v>
      </c>
      <c r="C49" s="52">
        <v>0</v>
      </c>
      <c r="D49" s="36">
        <v>0</v>
      </c>
      <c r="E49" s="57"/>
      <c r="F49" s="57"/>
      <c r="G49" s="70">
        <f t="shared" si="1"/>
        <v>0</v>
      </c>
    </row>
    <row r="50" spans="1:7" ht="15.75">
      <c r="A50" s="9" t="s">
        <v>83</v>
      </c>
      <c r="B50" s="47" t="s">
        <v>104</v>
      </c>
      <c r="C50" s="52">
        <f>C51+C52+C53</f>
        <v>11216.9</v>
      </c>
      <c r="D50" s="52">
        <f>D51+D52+D53</f>
        <v>6012.6</v>
      </c>
      <c r="E50" s="52">
        <f>E51+E52+E53</f>
        <v>0</v>
      </c>
      <c r="F50" s="52">
        <f>F51+F52+F53</f>
        <v>0</v>
      </c>
      <c r="G50" s="52">
        <f>G51+G52+G53</f>
        <v>17229.5</v>
      </c>
    </row>
    <row r="51" spans="1:7" ht="78.75">
      <c r="A51" s="83"/>
      <c r="B51" s="15" t="s">
        <v>100</v>
      </c>
      <c r="C51" s="54">
        <v>4125.4</v>
      </c>
      <c r="D51" s="73">
        <v>0</v>
      </c>
      <c r="E51" s="13"/>
      <c r="F51" s="13"/>
      <c r="G51" s="74">
        <f>C51+D51</f>
        <v>4125.4</v>
      </c>
    </row>
    <row r="52" spans="1:7" ht="63">
      <c r="A52" s="9"/>
      <c r="B52" s="15" t="s">
        <v>125</v>
      </c>
      <c r="C52" s="54">
        <v>7091.5</v>
      </c>
      <c r="D52" s="73">
        <v>0</v>
      </c>
      <c r="E52" s="13"/>
      <c r="F52" s="13"/>
      <c r="G52" s="74">
        <f>C52+D52</f>
        <v>7091.5</v>
      </c>
    </row>
    <row r="53" spans="1:7" ht="47.25" customHeight="1">
      <c r="A53" s="9"/>
      <c r="B53" s="85" t="s">
        <v>119</v>
      </c>
      <c r="C53" s="54">
        <v>0</v>
      </c>
      <c r="D53" s="73">
        <v>6012.6</v>
      </c>
      <c r="E53" s="13"/>
      <c r="F53" s="13"/>
      <c r="G53" s="74">
        <f>C53+D53</f>
        <v>6012.6</v>
      </c>
    </row>
    <row r="54" spans="1:7" ht="31.5">
      <c r="A54" s="4" t="s">
        <v>59</v>
      </c>
      <c r="B54" s="5" t="s">
        <v>60</v>
      </c>
      <c r="C54" s="51">
        <f>C55+C56+C64+C65+C66+C68+C71+C67+C69+C70</f>
        <v>503074.10000000003</v>
      </c>
      <c r="D54" s="51">
        <f>D55+D56+D64+D65+D66+D68+D71+D67+D69+D70</f>
        <v>-3743.7</v>
      </c>
      <c r="E54" s="57"/>
      <c r="F54" s="57"/>
      <c r="G54" s="51">
        <f>G55+G56+G64+G65+G66+G68+G71+G67+G69+G70</f>
        <v>499330.4</v>
      </c>
    </row>
    <row r="55" spans="1:7" ht="60" customHeight="1">
      <c r="A55" s="81" t="s">
        <v>84</v>
      </c>
      <c r="B55" s="38" t="s">
        <v>106</v>
      </c>
      <c r="C55" s="53">
        <v>6956.1</v>
      </c>
      <c r="D55" s="53">
        <v>0</v>
      </c>
      <c r="E55" s="57"/>
      <c r="F55" s="57"/>
      <c r="G55" s="70">
        <f>C55+D55</f>
        <v>6956.1</v>
      </c>
    </row>
    <row r="56" spans="1:7" ht="57" customHeight="1">
      <c r="A56" s="81" t="s">
        <v>87</v>
      </c>
      <c r="B56" s="1" t="s">
        <v>88</v>
      </c>
      <c r="C56" s="53">
        <v>8330.1</v>
      </c>
      <c r="D56" s="53">
        <v>0</v>
      </c>
      <c r="E56" s="57"/>
      <c r="F56" s="57"/>
      <c r="G56" s="53">
        <f>G57+G58+G59+G60+G61+G62+G63</f>
        <v>8330.1</v>
      </c>
    </row>
    <row r="57" spans="1:7" ht="78.75">
      <c r="A57" s="13"/>
      <c r="B57" s="14" t="s">
        <v>67</v>
      </c>
      <c r="C57" s="55">
        <v>404.5</v>
      </c>
      <c r="D57" s="75">
        <v>0</v>
      </c>
      <c r="E57" s="57"/>
      <c r="F57" s="57"/>
      <c r="G57" s="74">
        <f aca="true" t="shared" si="2" ref="G57:G64">C57+D57</f>
        <v>404.5</v>
      </c>
    </row>
    <row r="58" spans="1:7" ht="78.75">
      <c r="A58" s="13"/>
      <c r="B58" s="14" t="s">
        <v>68</v>
      </c>
      <c r="C58" s="55">
        <v>991</v>
      </c>
      <c r="D58" s="75">
        <v>0</v>
      </c>
      <c r="E58" s="57"/>
      <c r="F58" s="57"/>
      <c r="G58" s="74">
        <f t="shared" si="2"/>
        <v>991</v>
      </c>
    </row>
    <row r="59" spans="1:7" ht="31.5">
      <c r="A59" s="13"/>
      <c r="B59" s="14" t="s">
        <v>69</v>
      </c>
      <c r="C59" s="55">
        <v>3256.5</v>
      </c>
      <c r="D59" s="75">
        <v>0</v>
      </c>
      <c r="E59" s="57"/>
      <c r="F59" s="57"/>
      <c r="G59" s="74">
        <f t="shared" si="2"/>
        <v>3256.5</v>
      </c>
    </row>
    <row r="60" spans="1:7" ht="110.25">
      <c r="A60" s="13"/>
      <c r="B60" s="12" t="s">
        <v>72</v>
      </c>
      <c r="C60" s="55">
        <v>50</v>
      </c>
      <c r="D60" s="75">
        <v>0</v>
      </c>
      <c r="E60" s="57"/>
      <c r="F60" s="57"/>
      <c r="G60" s="74">
        <f t="shared" si="2"/>
        <v>50</v>
      </c>
    </row>
    <row r="61" spans="1:7" ht="31.5">
      <c r="A61" s="13"/>
      <c r="B61" s="14" t="s">
        <v>70</v>
      </c>
      <c r="C61" s="55">
        <v>383.6</v>
      </c>
      <c r="D61" s="75">
        <v>0</v>
      </c>
      <c r="E61" s="57"/>
      <c r="F61" s="57"/>
      <c r="G61" s="74">
        <f t="shared" si="2"/>
        <v>383.6</v>
      </c>
    </row>
    <row r="62" spans="1:7" ht="47.25">
      <c r="A62" s="13"/>
      <c r="B62" s="14" t="s">
        <v>111</v>
      </c>
      <c r="C62" s="55">
        <v>1888.7</v>
      </c>
      <c r="D62" s="75">
        <v>0</v>
      </c>
      <c r="E62" s="57"/>
      <c r="F62" s="57"/>
      <c r="G62" s="74">
        <f t="shared" si="2"/>
        <v>1888.7</v>
      </c>
    </row>
    <row r="63" spans="1:7" ht="111.75" customHeight="1">
      <c r="A63" s="13"/>
      <c r="B63" s="14" t="s">
        <v>139</v>
      </c>
      <c r="C63" s="55">
        <v>1355.8</v>
      </c>
      <c r="D63" s="75">
        <v>0</v>
      </c>
      <c r="E63" s="58"/>
      <c r="F63" s="58"/>
      <c r="G63" s="74">
        <f t="shared" si="2"/>
        <v>1355.8</v>
      </c>
    </row>
    <row r="64" spans="1:7" ht="77.25" customHeight="1">
      <c r="A64" s="81" t="s">
        <v>89</v>
      </c>
      <c r="B64" s="2" t="s">
        <v>107</v>
      </c>
      <c r="C64" s="53">
        <v>9888.5</v>
      </c>
      <c r="D64" s="36">
        <v>0</v>
      </c>
      <c r="E64" s="57"/>
      <c r="F64" s="57"/>
      <c r="G64" s="70">
        <f t="shared" si="2"/>
        <v>9888.5</v>
      </c>
    </row>
    <row r="65" spans="1:7" ht="98.25" customHeight="1">
      <c r="A65" s="81" t="s">
        <v>90</v>
      </c>
      <c r="B65" s="2" t="s">
        <v>91</v>
      </c>
      <c r="C65" s="53">
        <v>9031.8</v>
      </c>
      <c r="D65" s="36">
        <v>0</v>
      </c>
      <c r="E65" s="57"/>
      <c r="F65" s="57"/>
      <c r="G65" s="70">
        <f aca="true" t="shared" si="3" ref="G65:G70">C65+D65</f>
        <v>9031.8</v>
      </c>
    </row>
    <row r="66" spans="1:7" ht="78.75">
      <c r="A66" s="81" t="s">
        <v>93</v>
      </c>
      <c r="B66" s="2" t="s">
        <v>92</v>
      </c>
      <c r="C66" s="53">
        <v>16599.7</v>
      </c>
      <c r="D66" s="67">
        <v>0</v>
      </c>
      <c r="E66" s="57"/>
      <c r="F66" s="57"/>
      <c r="G66" s="70">
        <f t="shared" si="3"/>
        <v>16599.7</v>
      </c>
    </row>
    <row r="67" spans="1:7" ht="94.5">
      <c r="A67" s="81" t="s">
        <v>93</v>
      </c>
      <c r="B67" s="2" t="s">
        <v>110</v>
      </c>
      <c r="C67" s="53">
        <v>19366.4</v>
      </c>
      <c r="D67" s="36">
        <v>0</v>
      </c>
      <c r="E67" s="57"/>
      <c r="F67" s="57"/>
      <c r="G67" s="70">
        <f t="shared" si="3"/>
        <v>19366.4</v>
      </c>
    </row>
    <row r="68" spans="1:7" ht="79.5" customHeight="1">
      <c r="A68" s="81" t="s">
        <v>86</v>
      </c>
      <c r="B68" s="3" t="s">
        <v>85</v>
      </c>
      <c r="C68" s="53">
        <v>4.6</v>
      </c>
      <c r="D68" s="36">
        <v>0</v>
      </c>
      <c r="E68" s="57"/>
      <c r="F68" s="57"/>
      <c r="G68" s="70">
        <f t="shared" si="3"/>
        <v>4.6</v>
      </c>
    </row>
    <row r="69" spans="1:7" ht="85.5" customHeight="1">
      <c r="A69" s="81" t="s">
        <v>94</v>
      </c>
      <c r="B69" s="3" t="s">
        <v>95</v>
      </c>
      <c r="C69" s="53">
        <v>3743.7</v>
      </c>
      <c r="D69" s="36">
        <v>-3743.7</v>
      </c>
      <c r="E69" s="57"/>
      <c r="F69" s="57"/>
      <c r="G69" s="70">
        <f t="shared" si="3"/>
        <v>0</v>
      </c>
    </row>
    <row r="70" spans="1:7" ht="90.75" customHeight="1">
      <c r="A70" s="81" t="s">
        <v>99</v>
      </c>
      <c r="B70" s="3" t="s">
        <v>98</v>
      </c>
      <c r="C70" s="53">
        <v>3804</v>
      </c>
      <c r="D70" s="36">
        <v>0</v>
      </c>
      <c r="E70" s="57"/>
      <c r="F70" s="57"/>
      <c r="G70" s="70">
        <f t="shared" si="3"/>
        <v>3804</v>
      </c>
    </row>
    <row r="71" spans="1:7" ht="21" customHeight="1">
      <c r="A71" s="81" t="s">
        <v>96</v>
      </c>
      <c r="B71" s="2" t="s">
        <v>97</v>
      </c>
      <c r="C71" s="53">
        <f>C72+C73</f>
        <v>425349.2</v>
      </c>
      <c r="D71" s="36">
        <f>D72+D73</f>
        <v>0</v>
      </c>
      <c r="E71" s="57"/>
      <c r="F71" s="57"/>
      <c r="G71" s="53">
        <f>G72+G73</f>
        <v>425349.2</v>
      </c>
    </row>
    <row r="72" spans="1:7" ht="63">
      <c r="A72" s="13"/>
      <c r="B72" s="11" t="s">
        <v>71</v>
      </c>
      <c r="C72" s="55">
        <v>50</v>
      </c>
      <c r="D72" s="36">
        <v>0</v>
      </c>
      <c r="E72" s="57"/>
      <c r="F72" s="57"/>
      <c r="G72" s="74">
        <f>C72+D72</f>
        <v>50</v>
      </c>
    </row>
    <row r="73" spans="1:7" ht="189">
      <c r="A73" s="13"/>
      <c r="B73" s="12" t="s">
        <v>66</v>
      </c>
      <c r="C73" s="55">
        <v>425299.2</v>
      </c>
      <c r="D73" s="36">
        <v>0</v>
      </c>
      <c r="E73" s="57"/>
      <c r="F73" s="57"/>
      <c r="G73" s="74">
        <f>C73+D73</f>
        <v>425299.2</v>
      </c>
    </row>
    <row r="74" spans="1:7" ht="15.75">
      <c r="A74" s="4" t="s">
        <v>61</v>
      </c>
      <c r="B74" s="5" t="s">
        <v>33</v>
      </c>
      <c r="C74" s="51">
        <f>C75+C77+C79+C76+C78</f>
        <v>121161.09999999999</v>
      </c>
      <c r="D74" s="51">
        <f>D75+D77+D79+D76+D78</f>
        <v>8136</v>
      </c>
      <c r="E74" s="57"/>
      <c r="F74" s="57"/>
      <c r="G74" s="51">
        <f>G75+G77+G79+G76+G78</f>
        <v>129297.1</v>
      </c>
    </row>
    <row r="75" spans="1:7" ht="160.5" customHeight="1">
      <c r="A75" s="83" t="s">
        <v>115</v>
      </c>
      <c r="B75" s="82" t="s">
        <v>143</v>
      </c>
      <c r="C75" s="52">
        <v>19451.9</v>
      </c>
      <c r="D75" s="36">
        <v>0</v>
      </c>
      <c r="E75" s="57"/>
      <c r="F75" s="57"/>
      <c r="G75" s="70">
        <f>C75+D75</f>
        <v>19451.9</v>
      </c>
    </row>
    <row r="76" spans="1:7" ht="96" customHeight="1">
      <c r="A76" s="83" t="s">
        <v>135</v>
      </c>
      <c r="B76" s="17" t="s">
        <v>136</v>
      </c>
      <c r="C76" s="52">
        <v>90000</v>
      </c>
      <c r="D76" s="36">
        <v>0</v>
      </c>
      <c r="E76" s="57"/>
      <c r="F76" s="57"/>
      <c r="G76" s="70">
        <f>C76+D76</f>
        <v>90000</v>
      </c>
    </row>
    <row r="77" spans="1:7" ht="48" customHeight="1">
      <c r="A77" s="83" t="s">
        <v>116</v>
      </c>
      <c r="B77" s="17" t="s">
        <v>144</v>
      </c>
      <c r="C77" s="52">
        <v>5700</v>
      </c>
      <c r="D77" s="36">
        <v>0</v>
      </c>
      <c r="E77" s="57"/>
      <c r="F77" s="57"/>
      <c r="G77" s="70">
        <f>C77+D77</f>
        <v>5700</v>
      </c>
    </row>
    <row r="78" spans="1:7" ht="76.5" customHeight="1">
      <c r="A78" s="83" t="s">
        <v>137</v>
      </c>
      <c r="B78" s="17" t="s">
        <v>145</v>
      </c>
      <c r="C78" s="52">
        <v>3259.2</v>
      </c>
      <c r="D78" s="36">
        <v>4629.3</v>
      </c>
      <c r="E78" s="57"/>
      <c r="F78" s="57"/>
      <c r="G78" s="70">
        <f>C78+D78</f>
        <v>7888.5</v>
      </c>
    </row>
    <row r="79" spans="1:7" ht="33" customHeight="1">
      <c r="A79" s="83" t="s">
        <v>117</v>
      </c>
      <c r="B79" s="17" t="s">
        <v>118</v>
      </c>
      <c r="C79" s="52">
        <f>C80+C81+C82+C83</f>
        <v>2750</v>
      </c>
      <c r="D79" s="52">
        <f>D80+D81+D82+D83</f>
        <v>3506.7</v>
      </c>
      <c r="E79" s="52">
        <f>E80+E81+E82+E83</f>
        <v>0</v>
      </c>
      <c r="F79" s="52">
        <f>F80+F81+F82+F83</f>
        <v>0</v>
      </c>
      <c r="G79" s="52">
        <f>G80+G81+G82+G83</f>
        <v>6256.7</v>
      </c>
    </row>
    <row r="80" spans="1:7" ht="47.25" customHeight="1">
      <c r="A80" s="9"/>
      <c r="B80" s="56" t="s">
        <v>138</v>
      </c>
      <c r="C80" s="54">
        <v>2700</v>
      </c>
      <c r="D80" s="73">
        <v>0</v>
      </c>
      <c r="E80" s="13"/>
      <c r="F80" s="13"/>
      <c r="G80" s="74">
        <f>C80+D80</f>
        <v>2700</v>
      </c>
    </row>
    <row r="81" spans="1:7" ht="89.25" customHeight="1">
      <c r="A81" s="9"/>
      <c r="B81" s="56" t="s">
        <v>140</v>
      </c>
      <c r="C81" s="54">
        <v>50</v>
      </c>
      <c r="D81" s="73">
        <v>0</v>
      </c>
      <c r="E81" s="13"/>
      <c r="F81" s="13"/>
      <c r="G81" s="74">
        <f>C81+D81</f>
        <v>50</v>
      </c>
    </row>
    <row r="82" spans="1:7" ht="51" customHeight="1">
      <c r="A82" s="9"/>
      <c r="B82" s="56" t="s">
        <v>150</v>
      </c>
      <c r="C82" s="54">
        <v>0</v>
      </c>
      <c r="D82" s="73">
        <v>3500</v>
      </c>
      <c r="E82" s="13"/>
      <c r="F82" s="13"/>
      <c r="G82" s="74">
        <f>C82+D82</f>
        <v>3500</v>
      </c>
    </row>
    <row r="83" spans="1:7" ht="224.25" customHeight="1">
      <c r="A83" s="9"/>
      <c r="B83" s="86" t="s">
        <v>151</v>
      </c>
      <c r="C83" s="54">
        <v>0</v>
      </c>
      <c r="D83" s="73">
        <v>6.7</v>
      </c>
      <c r="E83" s="13"/>
      <c r="F83" s="13"/>
      <c r="G83" s="74">
        <f>C83+D83</f>
        <v>6.7</v>
      </c>
    </row>
    <row r="84" spans="1:7" ht="33" customHeight="1">
      <c r="A84" s="4" t="s">
        <v>129</v>
      </c>
      <c r="B84" s="5" t="s">
        <v>130</v>
      </c>
      <c r="C84" s="51">
        <f>C85</f>
        <v>495.1</v>
      </c>
      <c r="D84" s="68">
        <f>D85</f>
        <v>0</v>
      </c>
      <c r="E84" s="24"/>
      <c r="F84" s="24"/>
      <c r="G84" s="61">
        <f>G85</f>
        <v>495.1</v>
      </c>
    </row>
    <row r="85" spans="1:7" ht="52.5" customHeight="1">
      <c r="A85" s="9" t="s">
        <v>131</v>
      </c>
      <c r="B85" s="17" t="s">
        <v>132</v>
      </c>
      <c r="C85" s="52">
        <v>495.1</v>
      </c>
      <c r="D85" s="36">
        <v>0</v>
      </c>
      <c r="E85" s="57"/>
      <c r="F85" s="57"/>
      <c r="G85" s="70">
        <f>C85+D85</f>
        <v>495.1</v>
      </c>
    </row>
    <row r="86" spans="1:7" ht="33" customHeight="1">
      <c r="A86" s="4" t="s">
        <v>133</v>
      </c>
      <c r="B86" s="5" t="s">
        <v>134</v>
      </c>
      <c r="C86" s="51">
        <v>12</v>
      </c>
      <c r="D86" s="68">
        <v>60</v>
      </c>
      <c r="E86" s="24"/>
      <c r="F86" s="24"/>
      <c r="G86" s="61">
        <f>C86+D86</f>
        <v>72</v>
      </c>
    </row>
    <row r="87" spans="1:7" ht="27" customHeight="1">
      <c r="A87" s="6"/>
      <c r="B87" s="26" t="s">
        <v>17</v>
      </c>
      <c r="C87" s="50">
        <f>C7+C34</f>
        <v>1529223.2000000002</v>
      </c>
      <c r="D87" s="50">
        <f>D7+D34</f>
        <v>10072.4</v>
      </c>
      <c r="E87" s="57"/>
      <c r="F87" s="57"/>
      <c r="G87" s="50">
        <f>G7+G34</f>
        <v>1539295.6</v>
      </c>
    </row>
    <row r="88" ht="15.75">
      <c r="C88" s="18"/>
    </row>
    <row r="89" ht="15.75">
      <c r="C89" s="18"/>
    </row>
    <row r="90" ht="15.75">
      <c r="C90" s="18"/>
    </row>
    <row r="91" ht="15.75">
      <c r="C91" s="18"/>
    </row>
    <row r="92" ht="15.75">
      <c r="C92" s="18"/>
    </row>
    <row r="93" ht="15.75">
      <c r="C93" s="18"/>
    </row>
    <row r="94" ht="15.75">
      <c r="C94" s="18"/>
    </row>
    <row r="95" ht="15.75">
      <c r="C95" s="18"/>
    </row>
    <row r="96" ht="15.75">
      <c r="C96" s="18"/>
    </row>
    <row r="97" ht="15.75">
      <c r="C97" s="18"/>
    </row>
    <row r="98" ht="15.75">
      <c r="C98" s="18"/>
    </row>
    <row r="99" ht="15.75">
      <c r="C99" s="18"/>
    </row>
    <row r="100" ht="15.75">
      <c r="C100" s="18"/>
    </row>
    <row r="101" ht="15.75">
      <c r="C101" s="18"/>
    </row>
    <row r="102" ht="15.75">
      <c r="C102" s="18"/>
    </row>
    <row r="103" ht="15.75">
      <c r="C103" s="18"/>
    </row>
    <row r="104" ht="15.75">
      <c r="C104" s="18"/>
    </row>
    <row r="105" ht="15.75">
      <c r="C105" s="18"/>
    </row>
    <row r="106" ht="15.75">
      <c r="C106" s="18"/>
    </row>
    <row r="107" ht="15.75">
      <c r="C107" s="18"/>
    </row>
    <row r="108" ht="15.75">
      <c r="C108" s="18"/>
    </row>
    <row r="109" ht="15.75">
      <c r="C109" s="18"/>
    </row>
    <row r="110" ht="15.75">
      <c r="C110" s="18"/>
    </row>
    <row r="111" ht="15.75">
      <c r="C111" s="18"/>
    </row>
    <row r="112" ht="15.75">
      <c r="C112" s="18"/>
    </row>
    <row r="113" ht="15.75">
      <c r="C113" s="18"/>
    </row>
    <row r="114" ht="15.75">
      <c r="C114" s="18"/>
    </row>
    <row r="115" ht="15.75">
      <c r="C115" s="18"/>
    </row>
    <row r="116" ht="15.75">
      <c r="C116" s="18"/>
    </row>
    <row r="117" ht="15.75">
      <c r="C117" s="18"/>
    </row>
    <row r="118" ht="15.75">
      <c r="C118" s="18"/>
    </row>
    <row r="119" ht="15.75">
      <c r="C119" s="18"/>
    </row>
    <row r="120" ht="15.75">
      <c r="C120" s="18"/>
    </row>
    <row r="121" ht="15.75">
      <c r="C121" s="18"/>
    </row>
    <row r="122" ht="15.75">
      <c r="C122" s="18"/>
    </row>
    <row r="123" ht="15.75">
      <c r="C123" s="18"/>
    </row>
    <row r="124" ht="15.75">
      <c r="C124" s="18"/>
    </row>
    <row r="125" ht="15.75">
      <c r="C125" s="18"/>
    </row>
    <row r="126" ht="15.75">
      <c r="C126" s="18"/>
    </row>
    <row r="127" ht="15.75">
      <c r="C127" s="18"/>
    </row>
    <row r="128" ht="15.75">
      <c r="C128" s="18"/>
    </row>
    <row r="129" ht="15.75">
      <c r="C129" s="18"/>
    </row>
    <row r="130" ht="15.75">
      <c r="C130" s="18"/>
    </row>
    <row r="131" ht="15.75">
      <c r="C131" s="18"/>
    </row>
    <row r="132" ht="15.75">
      <c r="C132" s="18"/>
    </row>
    <row r="133" ht="15.75">
      <c r="C133" s="18"/>
    </row>
    <row r="134" ht="15.75">
      <c r="C134" s="18"/>
    </row>
    <row r="135" ht="15.75">
      <c r="C135" s="18"/>
    </row>
    <row r="136" ht="15.75">
      <c r="C136" s="18"/>
    </row>
    <row r="137" ht="15.75">
      <c r="C137" s="18"/>
    </row>
    <row r="138" ht="15.75">
      <c r="C138" s="18"/>
    </row>
    <row r="139" ht="15.75">
      <c r="C139" s="18"/>
    </row>
    <row r="140" ht="15.75">
      <c r="C140" s="18"/>
    </row>
    <row r="141" ht="15.75">
      <c r="C141" s="18"/>
    </row>
    <row r="142" ht="15.75">
      <c r="C142" s="18"/>
    </row>
    <row r="143" ht="15.75">
      <c r="C143" s="18"/>
    </row>
    <row r="144" ht="15.75">
      <c r="C144" s="18"/>
    </row>
    <row r="145" ht="15.75">
      <c r="C145" s="18"/>
    </row>
    <row r="146" ht="15.75">
      <c r="C146" s="18"/>
    </row>
    <row r="147" ht="15.75">
      <c r="C147" s="18"/>
    </row>
    <row r="148" ht="15.75">
      <c r="C148" s="18"/>
    </row>
    <row r="149" ht="15.75">
      <c r="C149" s="18"/>
    </row>
  </sheetData>
  <sheetProtection/>
  <mergeCells count="8">
    <mergeCell ref="D29:E29"/>
    <mergeCell ref="D4:D5"/>
    <mergeCell ref="G4:G5"/>
    <mergeCell ref="C1:G1"/>
    <mergeCell ref="A2:G2"/>
    <mergeCell ref="A4:A5"/>
    <mergeCell ref="B4:B5"/>
    <mergeCell ref="C4:C5"/>
  </mergeCells>
  <printOptions/>
  <pageMargins left="0.984251968503937" right="0.5905511811023623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2023-06-09T12:33:33Z</cp:lastPrinted>
  <dcterms:created xsi:type="dcterms:W3CDTF">2007-11-06T05:02:27Z</dcterms:created>
  <dcterms:modified xsi:type="dcterms:W3CDTF">2023-06-13T13:23:16Z</dcterms:modified>
  <cp:category/>
  <cp:version/>
  <cp:contentType/>
  <cp:contentStatus/>
</cp:coreProperties>
</file>